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 tabRatio="841"/>
  </bookViews>
  <sheets>
    <sheet name="报价表" sheetId="3" r:id="rId1"/>
  </sheets>
  <definedNames>
    <definedName name="_xlnm._FilterDatabase" localSheetId="0" hidden="1">报价表!$A$4:$AH$97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<sst xmlns="http://schemas.openxmlformats.org/spreadsheetml/2006/main" count="233" uniqueCount="159">
  <si>
    <t>2024-2025年南宁仓库食品物流运输项目报价表</t>
  </si>
  <si>
    <t>省份</t>
  </si>
  <si>
    <t>城市</t>
  </si>
  <si>
    <t>预估件数</t>
  </si>
  <si>
    <t>预估总重量（吨）</t>
  </si>
  <si>
    <t>票数</t>
  </si>
  <si>
    <t>50件以下</t>
  </si>
  <si>
    <t>3吨以下</t>
  </si>
  <si>
    <t>5吨以下</t>
  </si>
  <si>
    <t>10吨以下</t>
  </si>
  <si>
    <t>10吨以上</t>
  </si>
  <si>
    <t>装或卸报价（元/件）</t>
  </si>
  <si>
    <t>装或卸限价（元/件）</t>
  </si>
  <si>
    <t>小计6</t>
  </si>
  <si>
    <t>送货费报价(元/票）</t>
  </si>
  <si>
    <t>送货费限价(元/票）</t>
  </si>
  <si>
    <t>小计7</t>
  </si>
  <si>
    <t>上楼费报价（元/件）</t>
  </si>
  <si>
    <t>上楼费限价（元/件）</t>
  </si>
  <si>
    <t>上楼费封顶费用（元）</t>
  </si>
  <si>
    <t>小计8</t>
  </si>
  <si>
    <t>运输时效（天）</t>
  </si>
  <si>
    <t>应答时效</t>
  </si>
  <si>
    <t>投标单价（件/元）</t>
  </si>
  <si>
    <t>小计1</t>
  </si>
  <si>
    <t>预估量（吨）</t>
  </si>
  <si>
    <t>投标单价（元/吨）</t>
  </si>
  <si>
    <t>小计2</t>
  </si>
  <si>
    <t>小计3</t>
  </si>
  <si>
    <t>小计4</t>
  </si>
  <si>
    <t>小计5</t>
  </si>
  <si>
    <t>广东</t>
  </si>
  <si>
    <t>东莞</t>
  </si>
  <si>
    <t>封开县</t>
  </si>
  <si>
    <t>广州</t>
  </si>
  <si>
    <t>江门</t>
  </si>
  <si>
    <t>茂名</t>
  </si>
  <si>
    <t>云浮</t>
  </si>
  <si>
    <t>南海</t>
  </si>
  <si>
    <t>清远</t>
  </si>
  <si>
    <t>韶关</t>
  </si>
  <si>
    <t>顺德</t>
  </si>
  <si>
    <t>英德</t>
  </si>
  <si>
    <t>湛江</t>
  </si>
  <si>
    <t>徐闻县</t>
  </si>
  <si>
    <t>中山</t>
  </si>
  <si>
    <t>德庆县</t>
  </si>
  <si>
    <t>台山</t>
  </si>
  <si>
    <t>三水</t>
  </si>
  <si>
    <t>深圳</t>
  </si>
  <si>
    <t>广西</t>
  </si>
  <si>
    <t>北海</t>
  </si>
  <si>
    <t>合浦县</t>
  </si>
  <si>
    <t>钦州</t>
  </si>
  <si>
    <t>金秀县</t>
  </si>
  <si>
    <t>天娥县</t>
  </si>
  <si>
    <t>防城港</t>
  </si>
  <si>
    <t>桂平</t>
  </si>
  <si>
    <t>贵港</t>
  </si>
  <si>
    <t>百色</t>
  </si>
  <si>
    <t>平果</t>
  </si>
  <si>
    <t>迁江</t>
  </si>
  <si>
    <t>来宾</t>
  </si>
  <si>
    <t>河池</t>
  </si>
  <si>
    <t>柳州</t>
  </si>
  <si>
    <t>昭平县</t>
  </si>
  <si>
    <t>融安县</t>
  </si>
  <si>
    <t>鹿寨县</t>
  </si>
  <si>
    <t>凌云县</t>
  </si>
  <si>
    <t>阳朔县</t>
  </si>
  <si>
    <t>南丹县</t>
  </si>
  <si>
    <t>上思县</t>
  </si>
  <si>
    <t>灵川县</t>
  </si>
  <si>
    <t>桂林</t>
  </si>
  <si>
    <t>㳟城县</t>
  </si>
  <si>
    <t>兴安县</t>
  </si>
  <si>
    <t>贺州</t>
  </si>
  <si>
    <t>宜州</t>
  </si>
  <si>
    <t>南宁同城</t>
  </si>
  <si>
    <t>梧州</t>
  </si>
  <si>
    <t>南宁辖市县</t>
  </si>
  <si>
    <t>玉林</t>
  </si>
  <si>
    <t>玉林辖市县</t>
  </si>
  <si>
    <t>德保县</t>
  </si>
  <si>
    <t>岑溪</t>
  </si>
  <si>
    <t>宁明县</t>
  </si>
  <si>
    <t>扶绥县</t>
  </si>
  <si>
    <t>崇左</t>
  </si>
  <si>
    <t>北流</t>
  </si>
  <si>
    <t>浙江</t>
  </si>
  <si>
    <t>杭州</t>
  </si>
  <si>
    <t>北京</t>
  </si>
  <si>
    <t>新疆</t>
  </si>
  <si>
    <t>乌鲁木齐</t>
  </si>
  <si>
    <t>贵州</t>
  </si>
  <si>
    <t>龙里县</t>
  </si>
  <si>
    <t>云南</t>
  </si>
  <si>
    <t>昆明</t>
  </si>
  <si>
    <t>丽江</t>
  </si>
  <si>
    <t>昭通</t>
  </si>
  <si>
    <t>南润县</t>
  </si>
  <si>
    <t>重庆</t>
  </si>
  <si>
    <t>安徽</t>
  </si>
  <si>
    <t>合肥</t>
  </si>
  <si>
    <t>福建</t>
  </si>
  <si>
    <t>福州</t>
  </si>
  <si>
    <t>甘肃</t>
  </si>
  <si>
    <t>兰州</t>
  </si>
  <si>
    <t>海南</t>
  </si>
  <si>
    <t>海口</t>
  </si>
  <si>
    <t>河北</t>
  </si>
  <si>
    <t>石家庄</t>
  </si>
  <si>
    <t>河南</t>
  </si>
  <si>
    <t>郑州</t>
  </si>
  <si>
    <t>黑龙江</t>
  </si>
  <si>
    <t>哈尔滨</t>
  </si>
  <si>
    <t>湖北</t>
  </si>
  <si>
    <t>武汉</t>
  </si>
  <si>
    <t>湖南</t>
  </si>
  <si>
    <t>长沙</t>
  </si>
  <si>
    <t>吉林</t>
  </si>
  <si>
    <t>长春</t>
  </si>
  <si>
    <t>江苏</t>
  </si>
  <si>
    <t>苏州</t>
  </si>
  <si>
    <t>南京</t>
  </si>
  <si>
    <t>江西</t>
  </si>
  <si>
    <t>南昌</t>
  </si>
  <si>
    <t>辽宁</t>
  </si>
  <si>
    <t>沈阳</t>
  </si>
  <si>
    <t>内蒙古</t>
  </si>
  <si>
    <t>呼和浩特</t>
  </si>
  <si>
    <t>宁夏</t>
  </si>
  <si>
    <t>银川</t>
  </si>
  <si>
    <t>青海</t>
  </si>
  <si>
    <t>西宁</t>
  </si>
  <si>
    <t>山东</t>
  </si>
  <si>
    <t>济南</t>
  </si>
  <si>
    <t>山西</t>
  </si>
  <si>
    <t>太原</t>
  </si>
  <si>
    <t>陕西</t>
  </si>
  <si>
    <t>西安</t>
  </si>
  <si>
    <t>上海</t>
  </si>
  <si>
    <t>天津</t>
  </si>
  <si>
    <t>西藏</t>
  </si>
  <si>
    <t>拉萨</t>
  </si>
  <si>
    <t>小计</t>
  </si>
  <si>
    <t>合计1=小计1+小计2+小计3+小计4+小计5+小计6+小计7+小计8+小计9</t>
  </si>
  <si>
    <t>备注：</t>
  </si>
  <si>
    <t>1、投标人仅需填写投标单价，计算公式已经设定，其他不需要填写，不允许修改）</t>
  </si>
  <si>
    <t>2、小计=投标单价*预估量</t>
  </si>
  <si>
    <t>3、特殊费用价格（不含在投标总价中）：</t>
  </si>
  <si>
    <t>（1）每立方米货物重量大于或等于300公斤为重货，小于300公斤为轻泡货，属轻泡货的由承运人选择按重量或按体积计算运费。</t>
  </si>
  <si>
    <t>（2）本运价为门到门价格，已含运输保险、运输税金，不含装、卸货费、上楼费、入仓费。</t>
  </si>
  <si>
    <r>
      <rPr>
        <sz val="11"/>
        <rFont val="宋体"/>
        <charset val="134"/>
      </rPr>
      <t>（3）广西区每票货物低于2吨或7立方米，送货费限价：80元/票，投标人报价</t>
    </r>
    <r>
      <rPr>
        <u/>
        <sz val="11"/>
        <rFont val="宋体"/>
        <charset val="134"/>
      </rPr>
      <t xml:space="preserve">  </t>
    </r>
    <r>
      <rPr>
        <sz val="11"/>
        <rFont val="宋体"/>
        <charset val="134"/>
      </rPr>
      <t>元/票；
     广西区外每票货物低于3吨或10立方米，送货费限价120元/票，投标人报价</t>
    </r>
    <r>
      <rPr>
        <u/>
        <sz val="11"/>
        <rFont val="宋体"/>
        <charset val="134"/>
      </rPr>
      <t xml:space="preserve">   </t>
    </r>
    <r>
      <rPr>
        <sz val="11"/>
        <rFont val="宋体"/>
        <charset val="134"/>
      </rPr>
      <t>元/票；
     同一地址多地点卸货，3个点内免费卸货，超出3个卸货点按0.6元/件收取卸货费，500元封顶。特殊情况有异议的双方另行商定后执行。
     如提货车辆已经到达厂区因甲方原因取消订单造成空车的，空车费收取不超过以下标准：9.6米车型以下300元，9.6米及以上车型500元（双方提前沟通除外）；如货到客户处因客户原因或者甲方 原因当天无法卸货需要货车押夜至次日方可卸货的，押夜费收取不超过以下标准：9.6米车型以下300元，9.6米及以上车型500元（双方提前沟通除外）。</t>
    </r>
  </si>
  <si>
    <r>
      <rPr>
        <sz val="11"/>
        <rFont val="宋体"/>
        <charset val="134"/>
        <scheme val="minor"/>
      </rPr>
      <t>（4）卸货费：0.4元/件，投标人报价</t>
    </r>
    <r>
      <rPr>
        <u/>
        <sz val="11"/>
        <rFont val="宋体"/>
        <charset val="134"/>
      </rPr>
      <t xml:space="preserve">   </t>
    </r>
    <r>
      <rPr>
        <sz val="11"/>
        <rFont val="宋体"/>
        <charset val="134"/>
      </rPr>
      <t>元/件，装车费：0.4元/件，投标人报价</t>
    </r>
    <r>
      <rPr>
        <u/>
        <sz val="11"/>
        <rFont val="宋体"/>
        <charset val="134"/>
        <scheme val="minor"/>
      </rPr>
      <t xml:space="preserve">   </t>
    </r>
    <r>
      <rPr>
        <sz val="11"/>
        <rFont val="宋体"/>
        <charset val="134"/>
      </rPr>
      <t>元/件。
     送货上楼费：上楼费用按</t>
    </r>
    <r>
      <rPr>
        <sz val="11"/>
        <rFont val="宋体"/>
        <charset val="134"/>
        <scheme val="minor"/>
      </rPr>
      <t>0.8</t>
    </r>
    <r>
      <rPr>
        <sz val="11"/>
        <rFont val="宋体"/>
        <charset val="134"/>
      </rPr>
      <t>元/件限价，200元封顶。</t>
    </r>
  </si>
  <si>
    <r>
      <rPr>
        <sz val="11"/>
        <rFont val="宋体"/>
        <charset val="134"/>
      </rPr>
      <t>（5）本运价表未标明目的地级市运价，在省会城市各档次价格基础上增加80元/吨，40元/立方，投标人报价</t>
    </r>
    <r>
      <rPr>
        <u/>
        <sz val="11"/>
        <rFont val="宋体"/>
        <charset val="134"/>
      </rPr>
      <t xml:space="preserve">   </t>
    </r>
    <r>
      <rPr>
        <sz val="11"/>
        <rFont val="宋体"/>
        <charset val="134"/>
      </rPr>
      <t>元/吨,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>元/立方；
     未列明县份站点（含县级市）的价格，在所属地级市各档次运价的基础上增加80元/吨，30元/立方，投标人报价</t>
    </r>
    <r>
      <rPr>
        <u/>
        <sz val="11"/>
        <rFont val="宋体"/>
        <charset val="134"/>
      </rPr>
      <t xml:space="preserve">   </t>
    </r>
    <r>
      <rPr>
        <sz val="11"/>
        <rFont val="宋体"/>
        <charset val="134"/>
      </rPr>
      <t>元/吨，</t>
    </r>
    <r>
      <rPr>
        <u/>
        <sz val="11"/>
        <rFont val="宋体"/>
        <charset val="134"/>
      </rPr>
      <t xml:space="preserve">  </t>
    </r>
    <r>
      <rPr>
        <sz val="11"/>
        <rFont val="宋体"/>
        <charset val="134"/>
      </rPr>
      <t>元/立方；特殊情况有异议的双方另行商定后执行。</t>
    </r>
  </si>
  <si>
    <t>（6）如有逆向客户处退货至南宁仓库，线路运输价格和提货费原则上可参考正向运输价格，特殊情况有异议的，双方另行商定后执行。</t>
  </si>
  <si>
    <t>4、本表所有数量均为1年的预估量，实际采购数量以招标方实际运营的结算数量为准。</t>
  </si>
  <si>
    <t>封顶400元。（由于南宁市区只能通行4.2米蓝牌车，5吨以内用1辆车，5-10吨用2辆车，10-15吨用3辆车，依此类推。）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</si>
</sst>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  <numFmt numFmtId="179" formatCode="0.00_);[Red]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name val="宋体"/>
      <charset val="134"/>
    </font>
    <font>
      <u/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6">
    <xf numFmtId="0" fontId="0" fillId="0" borderId="0" xfId="0"/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49" applyFont="1" applyFill="1" applyBorder="1" applyAlignment="1" applyProtection="1">
      <alignment horizontal="left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left" vertical="center" wrapText="1"/>
      <protection locked="0"/>
    </xf>
    <xf numFmtId="9" fontId="1" fillId="2" borderId="0" xfId="0" applyNumberFormat="1" applyFont="1" applyFill="1" applyAlignment="1" applyProtection="1">
      <alignment horizontal="center"/>
      <protection locked="0"/>
    </xf>
    <xf numFmtId="178" fontId="1" fillId="2" borderId="0" xfId="0" applyNumberFormat="1" applyFont="1" applyFill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177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7" fillId="2" borderId="2" xfId="0" applyNumberFormat="1" applyFont="1" applyFill="1" applyBorder="1" applyAlignment="1" applyProtection="1">
      <alignment horizontal="left" vertical="center" wrapText="1"/>
    </xf>
    <xf numFmtId="179" fontId="7" fillId="2" borderId="3" xfId="0" applyNumberFormat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179" fontId="6" fillId="2" borderId="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179" fontId="6" fillId="2" borderId="0" xfId="0" applyNumberFormat="1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179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177" fontId="6" fillId="2" borderId="1" xfId="0" applyNumberFormat="1" applyFont="1" applyFill="1" applyBorder="1" applyAlignment="1" applyProtection="1">
      <alignment horizontal="center" vertical="center" wrapText="1"/>
    </xf>
    <xf numFmtId="179" fontId="1" fillId="2" borderId="0" xfId="0" applyNumberFormat="1" applyFont="1" applyFill="1" applyAlignment="1" applyProtection="1">
      <alignment horizontal="right" vertical="center" wrapText="1"/>
      <protection locked="0"/>
    </xf>
    <xf numFmtId="177" fontId="6" fillId="2" borderId="1" xfId="0" applyNumberFormat="1" applyFont="1" applyFill="1" applyBorder="1" applyAlignment="1" applyProtection="1">
      <alignment horizontal="center"/>
    </xf>
    <xf numFmtId="177" fontId="6" fillId="2" borderId="1" xfId="0" applyNumberFormat="1" applyFont="1" applyFill="1" applyBorder="1" applyAlignment="1" applyProtection="1">
      <alignment horizontal="center"/>
      <protection locked="0"/>
    </xf>
    <xf numFmtId="179" fontId="7" fillId="2" borderId="4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FF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2"/>
  <sheetViews>
    <sheetView tabSelected="1" topLeftCell="A96" workbookViewId="0">
      <selection activeCell="A103" sqref="A103:T103"/>
    </sheetView>
  </sheetViews>
  <sheetFormatPr defaultColWidth="9" defaultRowHeight="13.5"/>
  <cols>
    <col min="1" max="2" width="8" style="2" customWidth="1"/>
    <col min="3" max="3" width="9.875" style="1" customWidth="1"/>
    <col min="4" max="5" width="8.125" style="1" customWidth="1"/>
    <col min="6" max="6" width="9.125" style="1" customWidth="1"/>
    <col min="7" max="7" width="7.5" style="1" customWidth="1"/>
    <col min="8" max="8" width="10.125" style="1" customWidth="1"/>
    <col min="9" max="9" width="8.375" style="1" customWidth="1"/>
    <col min="10" max="10" width="9.5" style="1" customWidth="1"/>
    <col min="11" max="11" width="10" style="1" customWidth="1"/>
    <col min="12" max="12" width="8.75" style="1" customWidth="1"/>
    <col min="13" max="13" width="8.875" style="1" customWidth="1"/>
    <col min="14" max="14" width="8.125" style="1" customWidth="1"/>
    <col min="15" max="16" width="9.125" style="1" customWidth="1"/>
    <col min="17" max="18" width="8.375" style="1" customWidth="1"/>
    <col min="19" max="19" width="9.875" style="1" customWidth="1"/>
    <col min="20" max="20" width="8.5" style="1" customWidth="1"/>
    <col min="21" max="21" width="10" style="1" customWidth="1"/>
    <col min="22" max="22" width="11" style="1" customWidth="1"/>
    <col min="23" max="23" width="11.5" style="1" customWidth="1"/>
    <col min="24" max="30" width="9.125" style="1" customWidth="1"/>
    <col min="31" max="16384" width="9" style="1"/>
  </cols>
  <sheetData>
    <row r="1" ht="20.1" customHeight="1"/>
    <row r="2" ht="18" customHeight="1" spans="1:17">
      <c r="A2" s="3" t="s">
        <v>0</v>
      </c>
      <c r="I2" s="14"/>
      <c r="J2" s="14"/>
      <c r="Q2" s="14"/>
    </row>
    <row r="3" ht="20" customHeight="1" spans="1:3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/>
      <c r="H3" s="5"/>
      <c r="I3" s="5" t="s">
        <v>7</v>
      </c>
      <c r="J3" s="5"/>
      <c r="K3" s="5"/>
      <c r="L3" s="5" t="s">
        <v>8</v>
      </c>
      <c r="M3" s="5"/>
      <c r="N3" s="5"/>
      <c r="O3" s="5" t="s">
        <v>9</v>
      </c>
      <c r="P3" s="5"/>
      <c r="Q3" s="5"/>
      <c r="R3" s="5" t="s">
        <v>10</v>
      </c>
      <c r="S3" s="5"/>
      <c r="T3" s="5"/>
      <c r="U3" s="5" t="s">
        <v>11</v>
      </c>
      <c r="V3" s="5" t="s">
        <v>12</v>
      </c>
      <c r="W3" s="5" t="s">
        <v>13</v>
      </c>
      <c r="X3" s="5" t="s">
        <v>14</v>
      </c>
      <c r="Y3" s="5" t="s">
        <v>15</v>
      </c>
      <c r="Z3" s="5" t="s">
        <v>16</v>
      </c>
      <c r="AA3" s="5" t="s">
        <v>17</v>
      </c>
      <c r="AB3" s="5" t="s">
        <v>18</v>
      </c>
      <c r="AC3" s="5" t="s">
        <v>19</v>
      </c>
      <c r="AD3" s="5" t="s">
        <v>20</v>
      </c>
      <c r="AE3" s="5" t="s">
        <v>21</v>
      </c>
      <c r="AF3" s="5" t="s">
        <v>22</v>
      </c>
    </row>
    <row r="4" ht="40.5" spans="1:32">
      <c r="A4" s="4"/>
      <c r="B4" s="4"/>
      <c r="C4" s="5"/>
      <c r="D4" s="5"/>
      <c r="E4" s="5"/>
      <c r="F4" s="5" t="s">
        <v>3</v>
      </c>
      <c r="G4" s="6" t="s">
        <v>23</v>
      </c>
      <c r="H4" s="5" t="s">
        <v>24</v>
      </c>
      <c r="I4" s="5" t="s">
        <v>25</v>
      </c>
      <c r="J4" s="5" t="s">
        <v>26</v>
      </c>
      <c r="K4" s="5" t="s">
        <v>27</v>
      </c>
      <c r="L4" s="5" t="s">
        <v>25</v>
      </c>
      <c r="M4" s="5" t="s">
        <v>26</v>
      </c>
      <c r="N4" s="5" t="s">
        <v>28</v>
      </c>
      <c r="O4" s="5" t="s">
        <v>25</v>
      </c>
      <c r="P4" s="5" t="s">
        <v>26</v>
      </c>
      <c r="Q4" s="5" t="s">
        <v>29</v>
      </c>
      <c r="R4" s="5" t="s">
        <v>25</v>
      </c>
      <c r="S4" s="5" t="s">
        <v>26</v>
      </c>
      <c r="T4" s="5" t="s">
        <v>30</v>
      </c>
      <c r="U4" s="5"/>
      <c r="V4" s="5"/>
      <c r="W4" s="5" t="s">
        <v>13</v>
      </c>
      <c r="X4" s="5"/>
      <c r="Y4" s="5"/>
      <c r="Z4" s="5"/>
      <c r="AA4" s="5"/>
      <c r="AB4" s="5"/>
      <c r="AC4" s="5"/>
      <c r="AD4" s="5"/>
      <c r="AE4" s="5"/>
      <c r="AF4" s="5"/>
    </row>
    <row r="5" spans="1:34">
      <c r="A5" s="7" t="s">
        <v>31</v>
      </c>
      <c r="B5" s="7" t="s">
        <v>32</v>
      </c>
      <c r="C5" s="8"/>
      <c r="D5" s="8">
        <v>0.794352</v>
      </c>
      <c r="E5" s="8">
        <v>2</v>
      </c>
      <c r="F5" s="9">
        <v>59.904</v>
      </c>
      <c r="G5" s="10"/>
      <c r="H5" s="9">
        <f>F5*G5</f>
        <v>0</v>
      </c>
      <c r="I5" s="9"/>
      <c r="J5" s="10"/>
      <c r="K5" s="9">
        <f>I5*J5</f>
        <v>0</v>
      </c>
      <c r="L5" s="9"/>
      <c r="M5" s="10"/>
      <c r="N5" s="9">
        <f>L5*M5</f>
        <v>0</v>
      </c>
      <c r="O5" s="9"/>
      <c r="P5" s="10"/>
      <c r="Q5" s="9">
        <f>O5*P5</f>
        <v>0</v>
      </c>
      <c r="R5" s="9"/>
      <c r="S5" s="10"/>
      <c r="T5" s="9">
        <f>R5*S5</f>
        <v>0</v>
      </c>
      <c r="U5" s="10"/>
      <c r="V5" s="9">
        <v>0.4</v>
      </c>
      <c r="W5" s="9">
        <f>(U5*0.15)*C5</f>
        <v>0</v>
      </c>
      <c r="X5" s="10"/>
      <c r="Y5" s="9">
        <v>120</v>
      </c>
      <c r="Z5" s="9">
        <f>X5*(E5*0.16)</f>
        <v>0</v>
      </c>
      <c r="AA5" s="10"/>
      <c r="AB5" s="9">
        <v>0.8</v>
      </c>
      <c r="AC5" s="9">
        <v>200</v>
      </c>
      <c r="AD5" s="9">
        <f>AA5*(C5*0.03)</f>
        <v>0</v>
      </c>
      <c r="AE5" s="9">
        <v>3</v>
      </c>
      <c r="AF5" s="10"/>
      <c r="AH5" s="15"/>
    </row>
    <row r="6" spans="1:34">
      <c r="A6" s="7" t="s">
        <v>31</v>
      </c>
      <c r="B6" s="7" t="s">
        <v>33</v>
      </c>
      <c r="C6" s="8"/>
      <c r="D6" s="8"/>
      <c r="E6" s="8">
        <v>0</v>
      </c>
      <c r="F6" s="9"/>
      <c r="G6" s="10"/>
      <c r="H6" s="9">
        <f t="shared" ref="H6:H37" si="0">F6*G6</f>
        <v>0</v>
      </c>
      <c r="I6" s="9"/>
      <c r="J6" s="10"/>
      <c r="K6" s="9">
        <f t="shared" ref="K6:K37" si="1">I6*J6</f>
        <v>0</v>
      </c>
      <c r="L6" s="9"/>
      <c r="M6" s="10"/>
      <c r="N6" s="9">
        <f t="shared" ref="N6:N37" si="2">L6*M6</f>
        <v>0</v>
      </c>
      <c r="O6" s="9"/>
      <c r="P6" s="10"/>
      <c r="Q6" s="9">
        <f t="shared" ref="Q6:Q37" si="3">O6*P6</f>
        <v>0</v>
      </c>
      <c r="R6" s="9"/>
      <c r="S6" s="10"/>
      <c r="T6" s="9">
        <f t="shared" ref="T6:T37" si="4">R6*S6</f>
        <v>0</v>
      </c>
      <c r="U6" s="10"/>
      <c r="V6" s="9">
        <v>0.4</v>
      </c>
      <c r="W6" s="9">
        <f t="shared" ref="W6:W37" si="5">(U6*0.15)*C6</f>
        <v>0</v>
      </c>
      <c r="X6" s="10"/>
      <c r="Y6" s="9">
        <v>120</v>
      </c>
      <c r="Z6" s="9">
        <f t="shared" ref="Z6:Z37" si="6">X6*(E6*0.16)</f>
        <v>0</v>
      </c>
      <c r="AA6" s="10"/>
      <c r="AB6" s="9">
        <v>0.8</v>
      </c>
      <c r="AC6" s="9">
        <v>200</v>
      </c>
      <c r="AD6" s="9">
        <f t="shared" ref="AD6:AD37" si="7">AA6*(C6*0.03)</f>
        <v>0</v>
      </c>
      <c r="AE6" s="9">
        <v>2</v>
      </c>
      <c r="AF6" s="10"/>
      <c r="AG6" s="15"/>
      <c r="AH6" s="15"/>
    </row>
    <row r="7" spans="1:34">
      <c r="A7" s="7" t="s">
        <v>31</v>
      </c>
      <c r="B7" s="7" t="s">
        <v>34</v>
      </c>
      <c r="C7" s="8">
        <v>23.712</v>
      </c>
      <c r="D7" s="8">
        <v>0.3228576</v>
      </c>
      <c r="E7" s="8">
        <v>2</v>
      </c>
      <c r="F7" s="9">
        <v>23.712</v>
      </c>
      <c r="G7" s="10"/>
      <c r="H7" s="9">
        <f t="shared" si="0"/>
        <v>0</v>
      </c>
      <c r="I7" s="9"/>
      <c r="J7" s="10"/>
      <c r="K7" s="9">
        <f t="shared" si="1"/>
        <v>0</v>
      </c>
      <c r="L7" s="9"/>
      <c r="M7" s="10"/>
      <c r="N7" s="9">
        <f t="shared" si="2"/>
        <v>0</v>
      </c>
      <c r="O7" s="9"/>
      <c r="P7" s="10"/>
      <c r="Q7" s="9">
        <f t="shared" si="3"/>
        <v>0</v>
      </c>
      <c r="R7" s="9"/>
      <c r="S7" s="10"/>
      <c r="T7" s="9">
        <f t="shared" si="4"/>
        <v>0</v>
      </c>
      <c r="U7" s="10"/>
      <c r="V7" s="9">
        <v>0.4</v>
      </c>
      <c r="W7" s="9">
        <f t="shared" si="5"/>
        <v>0</v>
      </c>
      <c r="X7" s="10"/>
      <c r="Y7" s="9">
        <v>120</v>
      </c>
      <c r="Z7" s="9">
        <f t="shared" si="6"/>
        <v>0</v>
      </c>
      <c r="AA7" s="10"/>
      <c r="AB7" s="9">
        <v>0.8</v>
      </c>
      <c r="AC7" s="9">
        <v>200</v>
      </c>
      <c r="AD7" s="9">
        <f t="shared" si="7"/>
        <v>0</v>
      </c>
      <c r="AE7" s="9">
        <v>3</v>
      </c>
      <c r="AF7" s="10"/>
      <c r="AH7" s="15"/>
    </row>
    <row r="8" spans="1:34">
      <c r="A8" s="7" t="s">
        <v>31</v>
      </c>
      <c r="B8" s="7" t="s">
        <v>35</v>
      </c>
      <c r="C8" s="8"/>
      <c r="D8" s="8"/>
      <c r="E8" s="8">
        <v>0</v>
      </c>
      <c r="F8" s="9"/>
      <c r="G8" s="10"/>
      <c r="H8" s="9">
        <f t="shared" si="0"/>
        <v>0</v>
      </c>
      <c r="I8" s="9"/>
      <c r="J8" s="10"/>
      <c r="K8" s="9">
        <f t="shared" si="1"/>
        <v>0</v>
      </c>
      <c r="L8" s="9"/>
      <c r="M8" s="10"/>
      <c r="N8" s="9">
        <f t="shared" si="2"/>
        <v>0</v>
      </c>
      <c r="O8" s="9"/>
      <c r="P8" s="10"/>
      <c r="Q8" s="9">
        <f t="shared" si="3"/>
        <v>0</v>
      </c>
      <c r="R8" s="9"/>
      <c r="S8" s="10"/>
      <c r="T8" s="9">
        <f t="shared" si="4"/>
        <v>0</v>
      </c>
      <c r="U8" s="10"/>
      <c r="V8" s="9">
        <v>0.4</v>
      </c>
      <c r="W8" s="9">
        <f t="shared" si="5"/>
        <v>0</v>
      </c>
      <c r="X8" s="10"/>
      <c r="Y8" s="9">
        <v>120</v>
      </c>
      <c r="Z8" s="9">
        <f t="shared" si="6"/>
        <v>0</v>
      </c>
      <c r="AA8" s="10"/>
      <c r="AB8" s="9">
        <v>0.8</v>
      </c>
      <c r="AC8" s="9">
        <v>200</v>
      </c>
      <c r="AD8" s="9">
        <f t="shared" si="7"/>
        <v>0</v>
      </c>
      <c r="AE8" s="9">
        <v>2</v>
      </c>
      <c r="AF8" s="10"/>
      <c r="AG8" s="15"/>
      <c r="AH8" s="15"/>
    </row>
    <row r="9" spans="1:34">
      <c r="A9" s="7" t="s">
        <v>31</v>
      </c>
      <c r="B9" s="7" t="s">
        <v>36</v>
      </c>
      <c r="C9" s="8"/>
      <c r="D9" s="8"/>
      <c r="E9" s="8">
        <v>0</v>
      </c>
      <c r="F9" s="9"/>
      <c r="G9" s="10"/>
      <c r="H9" s="9">
        <f t="shared" si="0"/>
        <v>0</v>
      </c>
      <c r="I9" s="9"/>
      <c r="J9" s="10"/>
      <c r="K9" s="9">
        <f t="shared" si="1"/>
        <v>0</v>
      </c>
      <c r="L9" s="9"/>
      <c r="M9" s="10"/>
      <c r="N9" s="9">
        <f t="shared" si="2"/>
        <v>0</v>
      </c>
      <c r="O9" s="9"/>
      <c r="P9" s="10"/>
      <c r="Q9" s="9">
        <f t="shared" si="3"/>
        <v>0</v>
      </c>
      <c r="R9" s="9"/>
      <c r="S9" s="10"/>
      <c r="T9" s="9">
        <f t="shared" si="4"/>
        <v>0</v>
      </c>
      <c r="U9" s="10"/>
      <c r="V9" s="9">
        <v>0.4</v>
      </c>
      <c r="W9" s="9">
        <f t="shared" si="5"/>
        <v>0</v>
      </c>
      <c r="X9" s="10"/>
      <c r="Y9" s="9">
        <v>120</v>
      </c>
      <c r="Z9" s="9">
        <f t="shared" si="6"/>
        <v>0</v>
      </c>
      <c r="AA9" s="10"/>
      <c r="AB9" s="9">
        <v>0.8</v>
      </c>
      <c r="AC9" s="9">
        <v>200</v>
      </c>
      <c r="AD9" s="9">
        <f t="shared" si="7"/>
        <v>0</v>
      </c>
      <c r="AE9" s="9">
        <v>3</v>
      </c>
      <c r="AF9" s="10"/>
      <c r="AH9" s="15"/>
    </row>
    <row r="10" spans="1:34">
      <c r="A10" s="7" t="s">
        <v>31</v>
      </c>
      <c r="B10" s="7" t="s">
        <v>37</v>
      </c>
      <c r="C10" s="8"/>
      <c r="D10" s="8"/>
      <c r="E10" s="8">
        <v>0</v>
      </c>
      <c r="F10" s="9"/>
      <c r="G10" s="10"/>
      <c r="H10" s="9">
        <f t="shared" si="0"/>
        <v>0</v>
      </c>
      <c r="I10" s="9"/>
      <c r="J10" s="10"/>
      <c r="K10" s="9">
        <f t="shared" si="1"/>
        <v>0</v>
      </c>
      <c r="L10" s="9"/>
      <c r="M10" s="10"/>
      <c r="N10" s="9">
        <f t="shared" si="2"/>
        <v>0</v>
      </c>
      <c r="O10" s="9"/>
      <c r="P10" s="10"/>
      <c r="Q10" s="9">
        <f t="shared" si="3"/>
        <v>0</v>
      </c>
      <c r="R10" s="9"/>
      <c r="S10" s="10"/>
      <c r="T10" s="9">
        <f t="shared" si="4"/>
        <v>0</v>
      </c>
      <c r="U10" s="10"/>
      <c r="V10" s="9">
        <v>0.4</v>
      </c>
      <c r="W10" s="9">
        <f t="shared" si="5"/>
        <v>0</v>
      </c>
      <c r="X10" s="10"/>
      <c r="Y10" s="9">
        <v>120</v>
      </c>
      <c r="Z10" s="9">
        <f t="shared" si="6"/>
        <v>0</v>
      </c>
      <c r="AA10" s="10"/>
      <c r="AB10" s="9">
        <v>0.8</v>
      </c>
      <c r="AC10" s="9">
        <v>200</v>
      </c>
      <c r="AD10" s="9">
        <f t="shared" si="7"/>
        <v>0</v>
      </c>
      <c r="AE10" s="9">
        <v>2</v>
      </c>
      <c r="AF10" s="10"/>
      <c r="AG10" s="15"/>
      <c r="AH10" s="15"/>
    </row>
    <row r="11" spans="1:34">
      <c r="A11" s="7" t="s">
        <v>31</v>
      </c>
      <c r="B11" s="7" t="s">
        <v>38</v>
      </c>
      <c r="C11" s="8"/>
      <c r="D11" s="8"/>
      <c r="E11" s="8">
        <v>0</v>
      </c>
      <c r="F11" s="9"/>
      <c r="G11" s="10"/>
      <c r="H11" s="9">
        <f t="shared" si="0"/>
        <v>0</v>
      </c>
      <c r="I11" s="9"/>
      <c r="J11" s="10"/>
      <c r="K11" s="9">
        <f t="shared" si="1"/>
        <v>0</v>
      </c>
      <c r="L11" s="9"/>
      <c r="M11" s="10"/>
      <c r="N11" s="9">
        <f t="shared" si="2"/>
        <v>0</v>
      </c>
      <c r="O11" s="9"/>
      <c r="P11" s="10"/>
      <c r="Q11" s="9">
        <f t="shared" si="3"/>
        <v>0</v>
      </c>
      <c r="R11" s="9"/>
      <c r="S11" s="10"/>
      <c r="T11" s="9">
        <f t="shared" si="4"/>
        <v>0</v>
      </c>
      <c r="U11" s="10"/>
      <c r="V11" s="9">
        <v>0.4</v>
      </c>
      <c r="W11" s="9">
        <f t="shared" si="5"/>
        <v>0</v>
      </c>
      <c r="X11" s="10"/>
      <c r="Y11" s="9">
        <v>120</v>
      </c>
      <c r="Z11" s="9">
        <f t="shared" si="6"/>
        <v>0</v>
      </c>
      <c r="AA11" s="10"/>
      <c r="AB11" s="9">
        <v>0.8</v>
      </c>
      <c r="AC11" s="9">
        <v>200</v>
      </c>
      <c r="AD11" s="9">
        <f t="shared" si="7"/>
        <v>0</v>
      </c>
      <c r="AE11" s="9">
        <v>3</v>
      </c>
      <c r="AF11" s="10"/>
      <c r="AG11" s="15"/>
      <c r="AH11" s="15"/>
    </row>
    <row r="12" spans="1:34">
      <c r="A12" s="7" t="s">
        <v>31</v>
      </c>
      <c r="B12" s="7" t="s">
        <v>39</v>
      </c>
      <c r="C12" s="8"/>
      <c r="D12" s="8"/>
      <c r="E12" s="8">
        <v>0</v>
      </c>
      <c r="F12" s="9"/>
      <c r="G12" s="10"/>
      <c r="H12" s="9">
        <f t="shared" si="0"/>
        <v>0</v>
      </c>
      <c r="I12" s="9"/>
      <c r="J12" s="10"/>
      <c r="K12" s="9">
        <f t="shared" si="1"/>
        <v>0</v>
      </c>
      <c r="L12" s="9"/>
      <c r="M12" s="10"/>
      <c r="N12" s="9">
        <f t="shared" si="2"/>
        <v>0</v>
      </c>
      <c r="O12" s="9"/>
      <c r="P12" s="10"/>
      <c r="Q12" s="9">
        <f t="shared" si="3"/>
        <v>0</v>
      </c>
      <c r="R12" s="9"/>
      <c r="S12" s="10"/>
      <c r="T12" s="9">
        <f t="shared" si="4"/>
        <v>0</v>
      </c>
      <c r="U12" s="10"/>
      <c r="V12" s="9">
        <v>0.4</v>
      </c>
      <c r="W12" s="9">
        <f t="shared" si="5"/>
        <v>0</v>
      </c>
      <c r="X12" s="10"/>
      <c r="Y12" s="9">
        <v>120</v>
      </c>
      <c r="Z12" s="9">
        <f t="shared" si="6"/>
        <v>0</v>
      </c>
      <c r="AA12" s="10"/>
      <c r="AB12" s="9">
        <v>0.8</v>
      </c>
      <c r="AC12" s="9">
        <v>200</v>
      </c>
      <c r="AD12" s="9">
        <f t="shared" si="7"/>
        <v>0</v>
      </c>
      <c r="AE12" s="9">
        <v>3</v>
      </c>
      <c r="AF12" s="10"/>
      <c r="AG12" s="15"/>
      <c r="AH12" s="15"/>
    </row>
    <row r="13" spans="1:34">
      <c r="A13" s="7" t="s">
        <v>31</v>
      </c>
      <c r="B13" s="7" t="s">
        <v>40</v>
      </c>
      <c r="C13" s="8"/>
      <c r="D13" s="8"/>
      <c r="E13" s="8">
        <v>0</v>
      </c>
      <c r="F13" s="9"/>
      <c r="G13" s="10"/>
      <c r="H13" s="9">
        <f t="shared" si="0"/>
        <v>0</v>
      </c>
      <c r="I13" s="9"/>
      <c r="J13" s="10"/>
      <c r="K13" s="9">
        <f t="shared" si="1"/>
        <v>0</v>
      </c>
      <c r="L13" s="9"/>
      <c r="M13" s="10"/>
      <c r="N13" s="9">
        <f t="shared" si="2"/>
        <v>0</v>
      </c>
      <c r="O13" s="9"/>
      <c r="P13" s="10"/>
      <c r="Q13" s="9">
        <f t="shared" si="3"/>
        <v>0</v>
      </c>
      <c r="R13" s="9"/>
      <c r="S13" s="10"/>
      <c r="T13" s="9">
        <f t="shared" si="4"/>
        <v>0</v>
      </c>
      <c r="U13" s="10"/>
      <c r="V13" s="9">
        <v>0.4</v>
      </c>
      <c r="W13" s="9">
        <f t="shared" si="5"/>
        <v>0</v>
      </c>
      <c r="X13" s="10"/>
      <c r="Y13" s="9">
        <v>120</v>
      </c>
      <c r="Z13" s="9">
        <f t="shared" si="6"/>
        <v>0</v>
      </c>
      <c r="AA13" s="10"/>
      <c r="AB13" s="9">
        <v>0.8</v>
      </c>
      <c r="AC13" s="9">
        <v>200</v>
      </c>
      <c r="AD13" s="9">
        <f t="shared" si="7"/>
        <v>0</v>
      </c>
      <c r="AE13" s="9">
        <v>4</v>
      </c>
      <c r="AF13" s="10"/>
      <c r="AG13" s="15"/>
      <c r="AH13" s="15"/>
    </row>
    <row r="14" spans="1:34">
      <c r="A14" s="7" t="s">
        <v>31</v>
      </c>
      <c r="B14" s="7" t="s">
        <v>41</v>
      </c>
      <c r="C14" s="8">
        <v>733.824</v>
      </c>
      <c r="D14" s="8">
        <v>8.010288</v>
      </c>
      <c r="E14" s="8">
        <v>4</v>
      </c>
      <c r="F14" s="9">
        <v>17.472</v>
      </c>
      <c r="G14" s="10"/>
      <c r="H14" s="9">
        <f t="shared" si="0"/>
        <v>0</v>
      </c>
      <c r="I14" s="9">
        <v>6.9998902272</v>
      </c>
      <c r="J14" s="10"/>
      <c r="K14" s="9">
        <f t="shared" si="1"/>
        <v>0</v>
      </c>
      <c r="L14" s="9"/>
      <c r="M14" s="10"/>
      <c r="N14" s="9">
        <f t="shared" si="2"/>
        <v>0</v>
      </c>
      <c r="O14" s="9"/>
      <c r="P14" s="10"/>
      <c r="Q14" s="9">
        <f t="shared" si="3"/>
        <v>0</v>
      </c>
      <c r="R14" s="9"/>
      <c r="S14" s="10"/>
      <c r="T14" s="9">
        <f t="shared" si="4"/>
        <v>0</v>
      </c>
      <c r="U14" s="10"/>
      <c r="V14" s="9">
        <v>0.4</v>
      </c>
      <c r="W14" s="9">
        <f t="shared" si="5"/>
        <v>0</v>
      </c>
      <c r="X14" s="10"/>
      <c r="Y14" s="9">
        <v>120</v>
      </c>
      <c r="Z14" s="9">
        <f t="shared" si="6"/>
        <v>0</v>
      </c>
      <c r="AA14" s="10"/>
      <c r="AB14" s="9">
        <v>0.8</v>
      </c>
      <c r="AC14" s="9">
        <v>200</v>
      </c>
      <c r="AD14" s="9">
        <f t="shared" si="7"/>
        <v>0</v>
      </c>
      <c r="AE14" s="9">
        <v>3</v>
      </c>
      <c r="AF14" s="10"/>
      <c r="AG14" s="15"/>
      <c r="AH14" s="15"/>
    </row>
    <row r="15" spans="1:34">
      <c r="A15" s="7" t="s">
        <v>31</v>
      </c>
      <c r="B15" s="7" t="s">
        <v>42</v>
      </c>
      <c r="C15" s="8"/>
      <c r="D15" s="8"/>
      <c r="E15" s="8">
        <v>0</v>
      </c>
      <c r="F15" s="9"/>
      <c r="G15" s="10"/>
      <c r="H15" s="9">
        <f t="shared" si="0"/>
        <v>0</v>
      </c>
      <c r="I15" s="9"/>
      <c r="J15" s="10"/>
      <c r="K15" s="9">
        <f t="shared" si="1"/>
        <v>0</v>
      </c>
      <c r="L15" s="9"/>
      <c r="M15" s="10"/>
      <c r="N15" s="9">
        <f t="shared" si="2"/>
        <v>0</v>
      </c>
      <c r="O15" s="9"/>
      <c r="P15" s="10"/>
      <c r="Q15" s="9">
        <f t="shared" si="3"/>
        <v>0</v>
      </c>
      <c r="R15" s="9"/>
      <c r="S15" s="10"/>
      <c r="T15" s="9">
        <f t="shared" si="4"/>
        <v>0</v>
      </c>
      <c r="U15" s="10"/>
      <c r="V15" s="9">
        <v>0.4</v>
      </c>
      <c r="W15" s="9">
        <f t="shared" si="5"/>
        <v>0</v>
      </c>
      <c r="X15" s="10"/>
      <c r="Y15" s="9">
        <v>120</v>
      </c>
      <c r="Z15" s="9">
        <f t="shared" si="6"/>
        <v>0</v>
      </c>
      <c r="AA15" s="10"/>
      <c r="AB15" s="9">
        <v>0.8</v>
      </c>
      <c r="AC15" s="9">
        <v>200</v>
      </c>
      <c r="AD15" s="9">
        <f t="shared" si="7"/>
        <v>0</v>
      </c>
      <c r="AE15" s="9">
        <v>4</v>
      </c>
      <c r="AF15" s="10"/>
      <c r="AG15" s="15"/>
      <c r="AH15" s="15"/>
    </row>
    <row r="16" spans="1:34">
      <c r="A16" s="7" t="s">
        <v>31</v>
      </c>
      <c r="B16" s="7" t="s">
        <v>43</v>
      </c>
      <c r="C16" s="8"/>
      <c r="D16" s="8"/>
      <c r="E16" s="8">
        <v>0</v>
      </c>
      <c r="F16" s="9"/>
      <c r="G16" s="10"/>
      <c r="H16" s="9">
        <f t="shared" si="0"/>
        <v>0</v>
      </c>
      <c r="I16" s="9"/>
      <c r="J16" s="10"/>
      <c r="K16" s="9">
        <f t="shared" si="1"/>
        <v>0</v>
      </c>
      <c r="L16" s="9"/>
      <c r="M16" s="10"/>
      <c r="N16" s="9">
        <f t="shared" si="2"/>
        <v>0</v>
      </c>
      <c r="O16" s="9"/>
      <c r="P16" s="10"/>
      <c r="Q16" s="9">
        <f t="shared" si="3"/>
        <v>0</v>
      </c>
      <c r="R16" s="9"/>
      <c r="S16" s="10"/>
      <c r="T16" s="9">
        <f t="shared" si="4"/>
        <v>0</v>
      </c>
      <c r="U16" s="10"/>
      <c r="V16" s="9">
        <v>0.4</v>
      </c>
      <c r="W16" s="9">
        <f t="shared" si="5"/>
        <v>0</v>
      </c>
      <c r="X16" s="10"/>
      <c r="Y16" s="9">
        <v>120</v>
      </c>
      <c r="Z16" s="9">
        <f t="shared" si="6"/>
        <v>0</v>
      </c>
      <c r="AA16" s="10"/>
      <c r="AB16" s="9">
        <v>0.8</v>
      </c>
      <c r="AC16" s="9">
        <v>200</v>
      </c>
      <c r="AD16" s="9">
        <f t="shared" si="7"/>
        <v>0</v>
      </c>
      <c r="AE16" s="9">
        <v>3</v>
      </c>
      <c r="AF16" s="10"/>
      <c r="AH16" s="15"/>
    </row>
    <row r="17" spans="1:34">
      <c r="A17" s="7" t="s">
        <v>31</v>
      </c>
      <c r="B17" s="7" t="s">
        <v>44</v>
      </c>
      <c r="C17" s="8"/>
      <c r="D17" s="8"/>
      <c r="E17" s="8">
        <v>0</v>
      </c>
      <c r="F17" s="9"/>
      <c r="G17" s="10"/>
      <c r="H17" s="9">
        <f t="shared" si="0"/>
        <v>0</v>
      </c>
      <c r="I17" s="9"/>
      <c r="J17" s="10"/>
      <c r="K17" s="9">
        <f t="shared" si="1"/>
        <v>0</v>
      </c>
      <c r="L17" s="9"/>
      <c r="M17" s="10"/>
      <c r="N17" s="9">
        <f t="shared" si="2"/>
        <v>0</v>
      </c>
      <c r="O17" s="9"/>
      <c r="P17" s="10"/>
      <c r="Q17" s="9">
        <f t="shared" si="3"/>
        <v>0</v>
      </c>
      <c r="R17" s="9"/>
      <c r="S17" s="10"/>
      <c r="T17" s="9">
        <f t="shared" si="4"/>
        <v>0</v>
      </c>
      <c r="U17" s="10"/>
      <c r="V17" s="9">
        <v>0.4</v>
      </c>
      <c r="W17" s="9">
        <f t="shared" si="5"/>
        <v>0</v>
      </c>
      <c r="X17" s="10"/>
      <c r="Y17" s="9">
        <v>120</v>
      </c>
      <c r="Z17" s="9">
        <f t="shared" si="6"/>
        <v>0</v>
      </c>
      <c r="AA17" s="10"/>
      <c r="AB17" s="9">
        <v>0.8</v>
      </c>
      <c r="AC17" s="9">
        <v>200</v>
      </c>
      <c r="AD17" s="9">
        <f t="shared" si="7"/>
        <v>0</v>
      </c>
      <c r="AE17" s="9">
        <v>3</v>
      </c>
      <c r="AF17" s="10"/>
      <c r="AH17" s="15"/>
    </row>
    <row r="18" spans="1:34">
      <c r="A18" s="7" t="s">
        <v>31</v>
      </c>
      <c r="B18" s="7" t="s">
        <v>45</v>
      </c>
      <c r="C18" s="8"/>
      <c r="D18" s="8"/>
      <c r="E18" s="8">
        <v>0</v>
      </c>
      <c r="F18" s="9"/>
      <c r="G18" s="10"/>
      <c r="H18" s="9">
        <f t="shared" si="0"/>
        <v>0</v>
      </c>
      <c r="I18" s="9"/>
      <c r="J18" s="10"/>
      <c r="K18" s="9">
        <f t="shared" si="1"/>
        <v>0</v>
      </c>
      <c r="L18" s="9"/>
      <c r="M18" s="10"/>
      <c r="N18" s="9">
        <f t="shared" si="2"/>
        <v>0</v>
      </c>
      <c r="O18" s="9"/>
      <c r="P18" s="10"/>
      <c r="Q18" s="9">
        <f t="shared" si="3"/>
        <v>0</v>
      </c>
      <c r="R18" s="9"/>
      <c r="S18" s="10"/>
      <c r="T18" s="9">
        <f t="shared" si="4"/>
        <v>0</v>
      </c>
      <c r="U18" s="10"/>
      <c r="V18" s="9">
        <v>0.4</v>
      </c>
      <c r="W18" s="9">
        <f t="shared" si="5"/>
        <v>0</v>
      </c>
      <c r="X18" s="10"/>
      <c r="Y18" s="9">
        <v>120</v>
      </c>
      <c r="Z18" s="9">
        <f t="shared" si="6"/>
        <v>0</v>
      </c>
      <c r="AA18" s="10"/>
      <c r="AB18" s="9">
        <v>0.8</v>
      </c>
      <c r="AC18" s="9">
        <v>200</v>
      </c>
      <c r="AD18" s="9">
        <f t="shared" si="7"/>
        <v>0</v>
      </c>
      <c r="AE18" s="9">
        <v>3</v>
      </c>
      <c r="AF18" s="10"/>
      <c r="AG18" s="15"/>
      <c r="AH18" s="15"/>
    </row>
    <row r="19" spans="1:34">
      <c r="A19" s="11" t="s">
        <v>31</v>
      </c>
      <c r="B19" s="11" t="s">
        <v>46</v>
      </c>
      <c r="C19" s="8">
        <v>102.336</v>
      </c>
      <c r="D19" s="8">
        <v>1.083888</v>
      </c>
      <c r="E19" s="8">
        <v>2</v>
      </c>
      <c r="F19" s="9"/>
      <c r="G19" s="10"/>
      <c r="H19" s="9">
        <f t="shared" si="0"/>
        <v>0</v>
      </c>
      <c r="I19" s="9">
        <v>1.0242146304</v>
      </c>
      <c r="J19" s="10"/>
      <c r="K19" s="9">
        <f t="shared" si="1"/>
        <v>0</v>
      </c>
      <c r="L19" s="9"/>
      <c r="M19" s="10"/>
      <c r="N19" s="9">
        <f t="shared" si="2"/>
        <v>0</v>
      </c>
      <c r="O19" s="9"/>
      <c r="P19" s="10"/>
      <c r="Q19" s="9">
        <f t="shared" si="3"/>
        <v>0</v>
      </c>
      <c r="R19" s="9"/>
      <c r="S19" s="10"/>
      <c r="T19" s="9">
        <f t="shared" si="4"/>
        <v>0</v>
      </c>
      <c r="U19" s="10"/>
      <c r="V19" s="9">
        <v>0.4</v>
      </c>
      <c r="W19" s="9">
        <f t="shared" si="5"/>
        <v>0</v>
      </c>
      <c r="X19" s="10"/>
      <c r="Y19" s="9">
        <v>120</v>
      </c>
      <c r="Z19" s="9">
        <f t="shared" si="6"/>
        <v>0</v>
      </c>
      <c r="AA19" s="10"/>
      <c r="AB19" s="9">
        <v>0.8</v>
      </c>
      <c r="AC19" s="9">
        <v>200</v>
      </c>
      <c r="AD19" s="9">
        <f t="shared" si="7"/>
        <v>0</v>
      </c>
      <c r="AE19" s="9">
        <v>3</v>
      </c>
      <c r="AF19" s="10"/>
      <c r="AG19" s="15"/>
      <c r="AH19" s="15"/>
    </row>
    <row r="20" spans="1:34">
      <c r="A20" s="11" t="s">
        <v>31</v>
      </c>
      <c r="B20" s="11" t="s">
        <v>47</v>
      </c>
      <c r="C20" s="8"/>
      <c r="D20" s="8"/>
      <c r="E20" s="8">
        <v>0</v>
      </c>
      <c r="F20" s="9"/>
      <c r="G20" s="10"/>
      <c r="H20" s="9">
        <f t="shared" si="0"/>
        <v>0</v>
      </c>
      <c r="I20" s="9"/>
      <c r="J20" s="10"/>
      <c r="K20" s="9">
        <f t="shared" si="1"/>
        <v>0</v>
      </c>
      <c r="L20" s="9"/>
      <c r="M20" s="10"/>
      <c r="N20" s="9">
        <f t="shared" si="2"/>
        <v>0</v>
      </c>
      <c r="O20" s="9"/>
      <c r="P20" s="10"/>
      <c r="Q20" s="9">
        <f t="shared" si="3"/>
        <v>0</v>
      </c>
      <c r="R20" s="9"/>
      <c r="S20" s="10"/>
      <c r="T20" s="9">
        <f t="shared" si="4"/>
        <v>0</v>
      </c>
      <c r="U20" s="10"/>
      <c r="V20" s="9">
        <v>0.4</v>
      </c>
      <c r="W20" s="9">
        <f t="shared" si="5"/>
        <v>0</v>
      </c>
      <c r="X20" s="10"/>
      <c r="Y20" s="9">
        <v>120</v>
      </c>
      <c r="Z20" s="9">
        <f t="shared" si="6"/>
        <v>0</v>
      </c>
      <c r="AA20" s="10"/>
      <c r="AB20" s="9">
        <v>0.8</v>
      </c>
      <c r="AC20" s="9">
        <v>200</v>
      </c>
      <c r="AD20" s="9">
        <f t="shared" si="7"/>
        <v>0</v>
      </c>
      <c r="AE20" s="9">
        <v>4</v>
      </c>
      <c r="AF20" s="10"/>
      <c r="AG20" s="15"/>
      <c r="AH20" s="15"/>
    </row>
    <row r="21" spans="1:34">
      <c r="A21" s="12" t="s">
        <v>31</v>
      </c>
      <c r="B21" s="12" t="s">
        <v>48</v>
      </c>
      <c r="C21" s="8"/>
      <c r="D21" s="8"/>
      <c r="E21" s="8">
        <v>0</v>
      </c>
      <c r="F21" s="9"/>
      <c r="G21" s="10"/>
      <c r="H21" s="9">
        <f t="shared" si="0"/>
        <v>0</v>
      </c>
      <c r="I21" s="9"/>
      <c r="J21" s="10"/>
      <c r="K21" s="9">
        <f t="shared" si="1"/>
        <v>0</v>
      </c>
      <c r="L21" s="9"/>
      <c r="M21" s="10"/>
      <c r="N21" s="9">
        <f t="shared" si="2"/>
        <v>0</v>
      </c>
      <c r="O21" s="9"/>
      <c r="P21" s="10"/>
      <c r="Q21" s="9">
        <f t="shared" si="3"/>
        <v>0</v>
      </c>
      <c r="R21" s="9"/>
      <c r="S21" s="10"/>
      <c r="T21" s="9">
        <f t="shared" si="4"/>
        <v>0</v>
      </c>
      <c r="U21" s="10"/>
      <c r="V21" s="9">
        <v>0.4</v>
      </c>
      <c r="W21" s="9">
        <f t="shared" si="5"/>
        <v>0</v>
      </c>
      <c r="X21" s="10"/>
      <c r="Y21" s="9">
        <v>120</v>
      </c>
      <c r="Z21" s="9">
        <f t="shared" si="6"/>
        <v>0</v>
      </c>
      <c r="AA21" s="10"/>
      <c r="AB21" s="9">
        <v>0.8</v>
      </c>
      <c r="AC21" s="9">
        <v>200</v>
      </c>
      <c r="AD21" s="9">
        <f t="shared" si="7"/>
        <v>0</v>
      </c>
      <c r="AE21" s="9">
        <v>4</v>
      </c>
      <c r="AF21" s="10"/>
      <c r="AG21" s="15"/>
      <c r="AH21" s="15"/>
    </row>
    <row r="22" s="1" customFormat="1" spans="1:34">
      <c r="A22" s="11" t="s">
        <v>31</v>
      </c>
      <c r="B22" s="11" t="s">
        <v>49</v>
      </c>
      <c r="C22" s="8">
        <v>386.88</v>
      </c>
      <c r="D22" s="8">
        <v>4.5468384</v>
      </c>
      <c r="E22" s="8">
        <v>3</v>
      </c>
      <c r="F22" s="9"/>
      <c r="G22" s="10"/>
      <c r="H22" s="9">
        <f t="shared" si="0"/>
        <v>0</v>
      </c>
      <c r="I22" s="9">
        <v>5.6744543232</v>
      </c>
      <c r="J22" s="10"/>
      <c r="K22" s="9">
        <f t="shared" si="1"/>
        <v>0</v>
      </c>
      <c r="L22" s="9"/>
      <c r="M22" s="10"/>
      <c r="N22" s="9">
        <f t="shared" si="2"/>
        <v>0</v>
      </c>
      <c r="O22" s="9"/>
      <c r="P22" s="10"/>
      <c r="Q22" s="9">
        <f t="shared" si="3"/>
        <v>0</v>
      </c>
      <c r="R22" s="9"/>
      <c r="S22" s="10"/>
      <c r="T22" s="9">
        <f t="shared" si="4"/>
        <v>0</v>
      </c>
      <c r="U22" s="10"/>
      <c r="V22" s="9">
        <v>0.4</v>
      </c>
      <c r="W22" s="9">
        <f t="shared" si="5"/>
        <v>0</v>
      </c>
      <c r="X22" s="10"/>
      <c r="Y22" s="9">
        <v>120</v>
      </c>
      <c r="Z22" s="9">
        <f t="shared" si="6"/>
        <v>0</v>
      </c>
      <c r="AA22" s="10"/>
      <c r="AB22" s="9">
        <v>0.8</v>
      </c>
      <c r="AC22" s="9">
        <v>200</v>
      </c>
      <c r="AD22" s="9">
        <f t="shared" si="7"/>
        <v>0</v>
      </c>
      <c r="AE22" s="9">
        <v>3</v>
      </c>
      <c r="AF22" s="10"/>
      <c r="AG22" s="15"/>
      <c r="AH22" s="15"/>
    </row>
    <row r="23" spans="1:34">
      <c r="A23" s="7" t="s">
        <v>50</v>
      </c>
      <c r="B23" s="7" t="s">
        <v>51</v>
      </c>
      <c r="C23" s="8">
        <v>336.96</v>
      </c>
      <c r="D23" s="8">
        <v>3.2421792</v>
      </c>
      <c r="E23" s="8">
        <v>3</v>
      </c>
      <c r="F23" s="9"/>
      <c r="G23" s="10"/>
      <c r="H23" s="9">
        <f t="shared" si="0"/>
        <v>0</v>
      </c>
      <c r="I23" s="9">
        <v>3.1583066112</v>
      </c>
      <c r="J23" s="10"/>
      <c r="K23" s="9">
        <f t="shared" si="1"/>
        <v>0</v>
      </c>
      <c r="L23" s="9"/>
      <c r="M23" s="10"/>
      <c r="N23" s="9">
        <f t="shared" si="2"/>
        <v>0</v>
      </c>
      <c r="O23" s="9"/>
      <c r="P23" s="10"/>
      <c r="Q23" s="9">
        <f t="shared" si="3"/>
        <v>0</v>
      </c>
      <c r="R23" s="9"/>
      <c r="S23" s="10"/>
      <c r="T23" s="9">
        <f t="shared" si="4"/>
        <v>0</v>
      </c>
      <c r="U23" s="10"/>
      <c r="V23" s="9">
        <v>0.4</v>
      </c>
      <c r="W23" s="9">
        <f t="shared" si="5"/>
        <v>0</v>
      </c>
      <c r="X23" s="10"/>
      <c r="Y23" s="9">
        <v>80</v>
      </c>
      <c r="Z23" s="9">
        <f t="shared" si="6"/>
        <v>0</v>
      </c>
      <c r="AA23" s="10"/>
      <c r="AB23" s="9">
        <v>0.8</v>
      </c>
      <c r="AC23" s="9">
        <v>200</v>
      </c>
      <c r="AD23" s="9">
        <f t="shared" si="7"/>
        <v>0</v>
      </c>
      <c r="AE23" s="9">
        <v>3</v>
      </c>
      <c r="AF23" s="10"/>
      <c r="AG23" s="15"/>
      <c r="AH23" s="15"/>
    </row>
    <row r="24" s="1" customFormat="1" spans="1:34">
      <c r="A24" s="7" t="s">
        <v>50</v>
      </c>
      <c r="B24" s="11" t="s">
        <v>52</v>
      </c>
      <c r="C24" s="8">
        <v>87.36</v>
      </c>
      <c r="D24" s="8">
        <v>0.87672</v>
      </c>
      <c r="E24" s="8">
        <v>2</v>
      </c>
      <c r="F24" s="9"/>
      <c r="G24" s="10"/>
      <c r="H24" s="9">
        <f t="shared" si="0"/>
        <v>0</v>
      </c>
      <c r="I24" s="9">
        <v>0.820025856</v>
      </c>
      <c r="J24" s="10"/>
      <c r="K24" s="9">
        <f t="shared" si="1"/>
        <v>0</v>
      </c>
      <c r="L24" s="9"/>
      <c r="M24" s="10"/>
      <c r="N24" s="9">
        <f t="shared" si="2"/>
        <v>0</v>
      </c>
      <c r="O24" s="9"/>
      <c r="P24" s="10"/>
      <c r="Q24" s="9">
        <f t="shared" si="3"/>
        <v>0</v>
      </c>
      <c r="R24" s="9"/>
      <c r="S24" s="10"/>
      <c r="T24" s="9">
        <f t="shared" si="4"/>
        <v>0</v>
      </c>
      <c r="U24" s="10"/>
      <c r="V24" s="9">
        <v>0.4</v>
      </c>
      <c r="W24" s="9">
        <f t="shared" si="5"/>
        <v>0</v>
      </c>
      <c r="X24" s="10"/>
      <c r="Y24" s="9">
        <v>80</v>
      </c>
      <c r="Z24" s="9">
        <f t="shared" si="6"/>
        <v>0</v>
      </c>
      <c r="AA24" s="10"/>
      <c r="AB24" s="9">
        <v>0.8</v>
      </c>
      <c r="AC24" s="9">
        <v>200</v>
      </c>
      <c r="AD24" s="9">
        <f t="shared" si="7"/>
        <v>0</v>
      </c>
      <c r="AE24" s="9">
        <v>4</v>
      </c>
      <c r="AF24" s="10"/>
      <c r="AG24" s="15"/>
      <c r="AH24" s="15"/>
    </row>
    <row r="25" spans="1:34">
      <c r="A25" s="7" t="s">
        <v>50</v>
      </c>
      <c r="B25" s="7" t="s">
        <v>53</v>
      </c>
      <c r="C25" s="8">
        <v>737.568</v>
      </c>
      <c r="D25" s="8">
        <v>8.6834592</v>
      </c>
      <c r="E25" s="8">
        <v>4</v>
      </c>
      <c r="F25" s="9">
        <v>44.928</v>
      </c>
      <c r="G25" s="10"/>
      <c r="H25" s="9">
        <f t="shared" si="0"/>
        <v>0</v>
      </c>
      <c r="I25" s="9">
        <v>6.7710928896</v>
      </c>
      <c r="J25" s="10"/>
      <c r="K25" s="9">
        <f t="shared" si="1"/>
        <v>0</v>
      </c>
      <c r="L25" s="9"/>
      <c r="M25" s="10"/>
      <c r="N25" s="9">
        <f t="shared" si="2"/>
        <v>0</v>
      </c>
      <c r="O25" s="9"/>
      <c r="P25" s="10"/>
      <c r="Q25" s="9">
        <f t="shared" si="3"/>
        <v>0</v>
      </c>
      <c r="R25" s="9"/>
      <c r="S25" s="10"/>
      <c r="T25" s="9">
        <f t="shared" si="4"/>
        <v>0</v>
      </c>
      <c r="U25" s="10"/>
      <c r="V25" s="9">
        <v>0.4</v>
      </c>
      <c r="W25" s="9">
        <f t="shared" si="5"/>
        <v>0</v>
      </c>
      <c r="X25" s="10"/>
      <c r="Y25" s="9">
        <v>80</v>
      </c>
      <c r="Z25" s="9">
        <f t="shared" si="6"/>
        <v>0</v>
      </c>
      <c r="AA25" s="10"/>
      <c r="AB25" s="9">
        <v>0.8</v>
      </c>
      <c r="AC25" s="9">
        <v>200</v>
      </c>
      <c r="AD25" s="9">
        <f t="shared" si="7"/>
        <v>0</v>
      </c>
      <c r="AE25" s="9">
        <v>3</v>
      </c>
      <c r="AF25" s="10"/>
      <c r="AG25" s="15"/>
      <c r="AH25" s="15"/>
    </row>
    <row r="26" spans="1:34">
      <c r="A26" s="7" t="s">
        <v>50</v>
      </c>
      <c r="B26" s="11" t="s">
        <v>54</v>
      </c>
      <c r="C26" s="8">
        <v>123.552</v>
      </c>
      <c r="D26" s="8">
        <v>1.2655968</v>
      </c>
      <c r="E26" s="8">
        <v>2</v>
      </c>
      <c r="F26" s="9">
        <v>18.72</v>
      </c>
      <c r="G26" s="10"/>
      <c r="H26" s="9">
        <f t="shared" si="0"/>
        <v>0</v>
      </c>
      <c r="I26" s="9">
        <v>0.8505529344</v>
      </c>
      <c r="J26" s="10"/>
      <c r="K26" s="9">
        <f t="shared" si="1"/>
        <v>0</v>
      </c>
      <c r="L26" s="9"/>
      <c r="M26" s="10"/>
      <c r="N26" s="9">
        <f t="shared" si="2"/>
        <v>0</v>
      </c>
      <c r="O26" s="9"/>
      <c r="P26" s="10"/>
      <c r="Q26" s="9">
        <f t="shared" si="3"/>
        <v>0</v>
      </c>
      <c r="R26" s="9"/>
      <c r="S26" s="10"/>
      <c r="T26" s="9">
        <f t="shared" si="4"/>
        <v>0</v>
      </c>
      <c r="U26" s="10"/>
      <c r="V26" s="9">
        <v>0.4</v>
      </c>
      <c r="W26" s="9">
        <f t="shared" si="5"/>
        <v>0</v>
      </c>
      <c r="X26" s="10"/>
      <c r="Y26" s="9">
        <v>80</v>
      </c>
      <c r="Z26" s="9">
        <f t="shared" si="6"/>
        <v>0</v>
      </c>
      <c r="AA26" s="10"/>
      <c r="AB26" s="9">
        <v>0.8</v>
      </c>
      <c r="AC26" s="9">
        <v>200</v>
      </c>
      <c r="AD26" s="9">
        <f t="shared" si="7"/>
        <v>0</v>
      </c>
      <c r="AE26" s="9">
        <v>2</v>
      </c>
      <c r="AF26" s="10"/>
      <c r="AG26" s="15"/>
      <c r="AH26" s="15"/>
    </row>
    <row r="27" spans="1:34">
      <c r="A27" s="7" t="s">
        <v>50</v>
      </c>
      <c r="B27" s="11" t="s">
        <v>55</v>
      </c>
      <c r="C27" s="8"/>
      <c r="D27" s="8"/>
      <c r="E27" s="8">
        <v>0</v>
      </c>
      <c r="F27" s="9"/>
      <c r="G27" s="10"/>
      <c r="H27" s="9">
        <f t="shared" si="0"/>
        <v>0</v>
      </c>
      <c r="I27" s="9"/>
      <c r="J27" s="10"/>
      <c r="K27" s="9">
        <f t="shared" si="1"/>
        <v>0</v>
      </c>
      <c r="L27" s="9"/>
      <c r="M27" s="10"/>
      <c r="N27" s="9">
        <f t="shared" si="2"/>
        <v>0</v>
      </c>
      <c r="O27" s="9"/>
      <c r="P27" s="10"/>
      <c r="Q27" s="9">
        <f t="shared" si="3"/>
        <v>0</v>
      </c>
      <c r="R27" s="9"/>
      <c r="S27" s="10"/>
      <c r="T27" s="9">
        <f t="shared" si="4"/>
        <v>0</v>
      </c>
      <c r="U27" s="10"/>
      <c r="V27" s="9">
        <v>0.4</v>
      </c>
      <c r="W27" s="9">
        <f t="shared" si="5"/>
        <v>0</v>
      </c>
      <c r="X27" s="10"/>
      <c r="Y27" s="9">
        <v>80</v>
      </c>
      <c r="Z27" s="9">
        <f t="shared" si="6"/>
        <v>0</v>
      </c>
      <c r="AA27" s="10"/>
      <c r="AB27" s="9">
        <v>0.8</v>
      </c>
      <c r="AC27" s="9">
        <v>200</v>
      </c>
      <c r="AD27" s="9">
        <f t="shared" si="7"/>
        <v>0</v>
      </c>
      <c r="AE27" s="9">
        <v>3</v>
      </c>
      <c r="AF27" s="10"/>
      <c r="AG27" s="15"/>
      <c r="AH27" s="15"/>
    </row>
    <row r="28" spans="1:34">
      <c r="A28" s="7" t="s">
        <v>50</v>
      </c>
      <c r="B28" s="7" t="s">
        <v>56</v>
      </c>
      <c r="C28" s="8">
        <v>453.024</v>
      </c>
      <c r="D28" s="8">
        <v>4.0624896</v>
      </c>
      <c r="E28" s="8">
        <v>4</v>
      </c>
      <c r="F28" s="9"/>
      <c r="G28" s="10"/>
      <c r="H28" s="9">
        <f t="shared" si="0"/>
        <v>0</v>
      </c>
      <c r="I28" s="9">
        <v>3.915565056</v>
      </c>
      <c r="J28" s="10"/>
      <c r="K28" s="9">
        <f t="shared" si="1"/>
        <v>0</v>
      </c>
      <c r="L28" s="9"/>
      <c r="M28" s="10"/>
      <c r="N28" s="9">
        <f t="shared" si="2"/>
        <v>0</v>
      </c>
      <c r="O28" s="9"/>
      <c r="P28" s="10"/>
      <c r="Q28" s="9">
        <f t="shared" si="3"/>
        <v>0</v>
      </c>
      <c r="R28" s="9"/>
      <c r="S28" s="10"/>
      <c r="T28" s="9">
        <f t="shared" si="4"/>
        <v>0</v>
      </c>
      <c r="U28" s="10"/>
      <c r="V28" s="9">
        <v>0.4</v>
      </c>
      <c r="W28" s="9">
        <f t="shared" si="5"/>
        <v>0</v>
      </c>
      <c r="X28" s="10"/>
      <c r="Y28" s="9">
        <v>80</v>
      </c>
      <c r="Z28" s="9">
        <f t="shared" si="6"/>
        <v>0</v>
      </c>
      <c r="AA28" s="10"/>
      <c r="AB28" s="9">
        <v>0.8</v>
      </c>
      <c r="AC28" s="9">
        <v>200</v>
      </c>
      <c r="AD28" s="9">
        <f t="shared" si="7"/>
        <v>0</v>
      </c>
      <c r="AE28" s="9">
        <v>3</v>
      </c>
      <c r="AF28" s="10"/>
      <c r="AG28" s="15"/>
      <c r="AH28" s="15"/>
    </row>
    <row r="29" spans="1:34">
      <c r="A29" s="7" t="s">
        <v>50</v>
      </c>
      <c r="B29" s="7" t="s">
        <v>57</v>
      </c>
      <c r="C29" s="8"/>
      <c r="D29" s="8"/>
      <c r="E29" s="8">
        <v>0</v>
      </c>
      <c r="F29" s="9"/>
      <c r="G29" s="10"/>
      <c r="H29" s="9">
        <f t="shared" si="0"/>
        <v>0</v>
      </c>
      <c r="I29" s="9"/>
      <c r="J29" s="10"/>
      <c r="K29" s="9">
        <f t="shared" si="1"/>
        <v>0</v>
      </c>
      <c r="L29" s="9"/>
      <c r="M29" s="10"/>
      <c r="N29" s="9">
        <f t="shared" si="2"/>
        <v>0</v>
      </c>
      <c r="O29" s="9"/>
      <c r="P29" s="10"/>
      <c r="Q29" s="9">
        <f t="shared" si="3"/>
        <v>0</v>
      </c>
      <c r="R29" s="9"/>
      <c r="S29" s="10"/>
      <c r="T29" s="9">
        <f t="shared" si="4"/>
        <v>0</v>
      </c>
      <c r="U29" s="10"/>
      <c r="V29" s="9">
        <v>0.4</v>
      </c>
      <c r="W29" s="9">
        <f t="shared" si="5"/>
        <v>0</v>
      </c>
      <c r="X29" s="10"/>
      <c r="Y29" s="9">
        <v>80</v>
      </c>
      <c r="Z29" s="9">
        <f t="shared" si="6"/>
        <v>0</v>
      </c>
      <c r="AA29" s="10"/>
      <c r="AB29" s="9">
        <v>0.8</v>
      </c>
      <c r="AC29" s="9">
        <v>200</v>
      </c>
      <c r="AD29" s="9">
        <f t="shared" si="7"/>
        <v>0</v>
      </c>
      <c r="AE29" s="9">
        <v>3</v>
      </c>
      <c r="AF29" s="10"/>
      <c r="AG29" s="15"/>
      <c r="AH29" s="15"/>
    </row>
    <row r="30" spans="1:34">
      <c r="A30" s="7" t="s">
        <v>50</v>
      </c>
      <c r="B30" s="7" t="s">
        <v>58</v>
      </c>
      <c r="C30" s="8"/>
      <c r="D30" s="8"/>
      <c r="E30" s="8">
        <v>0</v>
      </c>
      <c r="F30" s="9"/>
      <c r="G30" s="10"/>
      <c r="H30" s="9">
        <f t="shared" si="0"/>
        <v>0</v>
      </c>
      <c r="I30" s="9"/>
      <c r="J30" s="10"/>
      <c r="K30" s="9">
        <f t="shared" si="1"/>
        <v>0</v>
      </c>
      <c r="L30" s="9"/>
      <c r="M30" s="10"/>
      <c r="N30" s="9">
        <f t="shared" si="2"/>
        <v>0</v>
      </c>
      <c r="O30" s="9"/>
      <c r="P30" s="10"/>
      <c r="Q30" s="9">
        <f t="shared" si="3"/>
        <v>0</v>
      </c>
      <c r="R30" s="9"/>
      <c r="S30" s="10"/>
      <c r="T30" s="9">
        <f t="shared" si="4"/>
        <v>0</v>
      </c>
      <c r="U30" s="10"/>
      <c r="V30" s="9">
        <v>0.4</v>
      </c>
      <c r="W30" s="9">
        <f t="shared" si="5"/>
        <v>0</v>
      </c>
      <c r="X30" s="10"/>
      <c r="Y30" s="9">
        <v>80</v>
      </c>
      <c r="Z30" s="9">
        <f t="shared" si="6"/>
        <v>0</v>
      </c>
      <c r="AA30" s="10"/>
      <c r="AB30" s="9">
        <v>0.8</v>
      </c>
      <c r="AC30" s="9">
        <v>200</v>
      </c>
      <c r="AD30" s="9">
        <f t="shared" si="7"/>
        <v>0</v>
      </c>
      <c r="AE30" s="9">
        <v>2</v>
      </c>
      <c r="AF30" s="10"/>
      <c r="AG30" s="15"/>
      <c r="AH30" s="15"/>
    </row>
    <row r="31" spans="1:34">
      <c r="A31" s="7" t="s">
        <v>50</v>
      </c>
      <c r="B31" s="7" t="s">
        <v>59</v>
      </c>
      <c r="C31" s="8">
        <v>1159.392</v>
      </c>
      <c r="D31" s="8">
        <v>8.4952608</v>
      </c>
      <c r="E31" s="8">
        <v>7</v>
      </c>
      <c r="F31" s="9">
        <v>88.608</v>
      </c>
      <c r="G31" s="10"/>
      <c r="H31" s="9">
        <f t="shared" si="0"/>
        <v>0</v>
      </c>
      <c r="I31" s="9">
        <v>8.5820027904</v>
      </c>
      <c r="J31" s="10"/>
      <c r="K31" s="9">
        <f t="shared" si="1"/>
        <v>0</v>
      </c>
      <c r="L31" s="9"/>
      <c r="M31" s="10"/>
      <c r="N31" s="9">
        <f t="shared" si="2"/>
        <v>0</v>
      </c>
      <c r="O31" s="9"/>
      <c r="P31" s="10"/>
      <c r="Q31" s="9">
        <f t="shared" si="3"/>
        <v>0</v>
      </c>
      <c r="R31" s="9"/>
      <c r="S31" s="10"/>
      <c r="T31" s="9">
        <f t="shared" si="4"/>
        <v>0</v>
      </c>
      <c r="U31" s="10"/>
      <c r="V31" s="9">
        <v>0.4</v>
      </c>
      <c r="W31" s="9">
        <f t="shared" si="5"/>
        <v>0</v>
      </c>
      <c r="X31" s="10"/>
      <c r="Y31" s="9">
        <v>80</v>
      </c>
      <c r="Z31" s="9">
        <f t="shared" si="6"/>
        <v>0</v>
      </c>
      <c r="AA31" s="10"/>
      <c r="AB31" s="9">
        <v>0.8</v>
      </c>
      <c r="AC31" s="9">
        <v>200</v>
      </c>
      <c r="AD31" s="9">
        <f t="shared" si="7"/>
        <v>0</v>
      </c>
      <c r="AE31" s="9">
        <v>3</v>
      </c>
      <c r="AF31" s="10"/>
      <c r="AG31" s="15">
        <f t="shared" ref="AG31:AG50" si="8">AD31+Z31+W31+T31+Q31+N31+K31+H31</f>
        <v>0</v>
      </c>
      <c r="AH31" s="15"/>
    </row>
    <row r="32" spans="1:34">
      <c r="A32" s="11" t="s">
        <v>50</v>
      </c>
      <c r="B32" s="11" t="s">
        <v>60</v>
      </c>
      <c r="C32" s="8">
        <v>263.328</v>
      </c>
      <c r="D32" s="8">
        <v>3.072576</v>
      </c>
      <c r="E32" s="8">
        <v>4</v>
      </c>
      <c r="F32" s="9">
        <v>124.8</v>
      </c>
      <c r="G32" s="10"/>
      <c r="H32" s="9">
        <f t="shared" si="0"/>
        <v>0</v>
      </c>
      <c r="I32" s="9">
        <v>1.3701362688</v>
      </c>
      <c r="J32" s="10"/>
      <c r="K32" s="9">
        <f t="shared" si="1"/>
        <v>0</v>
      </c>
      <c r="L32" s="9"/>
      <c r="M32" s="10"/>
      <c r="N32" s="9">
        <f t="shared" si="2"/>
        <v>0</v>
      </c>
      <c r="O32" s="9"/>
      <c r="P32" s="10"/>
      <c r="Q32" s="9">
        <f t="shared" si="3"/>
        <v>0</v>
      </c>
      <c r="R32" s="9"/>
      <c r="S32" s="10"/>
      <c r="T32" s="9">
        <f t="shared" si="4"/>
        <v>0</v>
      </c>
      <c r="U32" s="10"/>
      <c r="V32" s="9">
        <v>0.4</v>
      </c>
      <c r="W32" s="9">
        <f t="shared" si="5"/>
        <v>0</v>
      </c>
      <c r="X32" s="10"/>
      <c r="Y32" s="9">
        <v>80</v>
      </c>
      <c r="Z32" s="9">
        <f t="shared" si="6"/>
        <v>0</v>
      </c>
      <c r="AA32" s="10"/>
      <c r="AB32" s="9">
        <v>0.8</v>
      </c>
      <c r="AC32" s="9">
        <v>200</v>
      </c>
      <c r="AD32" s="9">
        <f t="shared" si="7"/>
        <v>0</v>
      </c>
      <c r="AE32" s="9">
        <v>3</v>
      </c>
      <c r="AF32" s="10"/>
      <c r="AG32" s="15">
        <f t="shared" si="8"/>
        <v>0</v>
      </c>
      <c r="AH32" s="15"/>
    </row>
    <row r="33" spans="1:34">
      <c r="A33" s="11" t="s">
        <v>50</v>
      </c>
      <c r="B33" s="11" t="s">
        <v>61</v>
      </c>
      <c r="C33" s="8">
        <v>267.072</v>
      </c>
      <c r="D33" s="8">
        <v>0.9080448</v>
      </c>
      <c r="E33" s="8">
        <v>2</v>
      </c>
      <c r="F33" s="9"/>
      <c r="G33" s="10"/>
      <c r="H33" s="9">
        <f t="shared" si="0"/>
        <v>0</v>
      </c>
      <c r="I33" s="9">
        <v>1.1332399104</v>
      </c>
      <c r="J33" s="10"/>
      <c r="K33" s="9">
        <f t="shared" si="1"/>
        <v>0</v>
      </c>
      <c r="L33" s="9"/>
      <c r="M33" s="10"/>
      <c r="N33" s="9">
        <f t="shared" si="2"/>
        <v>0</v>
      </c>
      <c r="O33" s="9"/>
      <c r="P33" s="10"/>
      <c r="Q33" s="9">
        <f t="shared" si="3"/>
        <v>0</v>
      </c>
      <c r="R33" s="9"/>
      <c r="S33" s="10"/>
      <c r="T33" s="9">
        <f t="shared" si="4"/>
        <v>0</v>
      </c>
      <c r="U33" s="10"/>
      <c r="V33" s="9">
        <v>0.4</v>
      </c>
      <c r="W33" s="9">
        <f t="shared" si="5"/>
        <v>0</v>
      </c>
      <c r="X33" s="10"/>
      <c r="Y33" s="9">
        <v>80</v>
      </c>
      <c r="Z33" s="9">
        <f t="shared" si="6"/>
        <v>0</v>
      </c>
      <c r="AA33" s="10"/>
      <c r="AB33" s="9">
        <v>0.8</v>
      </c>
      <c r="AC33" s="9">
        <v>200</v>
      </c>
      <c r="AD33" s="9">
        <f t="shared" si="7"/>
        <v>0</v>
      </c>
      <c r="AE33" s="9">
        <v>6</v>
      </c>
      <c r="AF33" s="10"/>
      <c r="AG33" s="15">
        <f t="shared" si="8"/>
        <v>0</v>
      </c>
      <c r="AH33" s="15"/>
    </row>
    <row r="34" spans="1:34">
      <c r="A34" s="7" t="s">
        <v>50</v>
      </c>
      <c r="B34" s="7" t="s">
        <v>62</v>
      </c>
      <c r="C34" s="8">
        <v>703.872</v>
      </c>
      <c r="D34" s="8">
        <v>9.9450624</v>
      </c>
      <c r="E34" s="8">
        <v>8</v>
      </c>
      <c r="F34" s="9">
        <v>218.4</v>
      </c>
      <c r="G34" s="10"/>
      <c r="H34" s="9">
        <f t="shared" si="0"/>
        <v>0</v>
      </c>
      <c r="I34" s="9">
        <v>5.3649782784</v>
      </c>
      <c r="J34" s="10"/>
      <c r="K34" s="9">
        <f t="shared" si="1"/>
        <v>0</v>
      </c>
      <c r="L34" s="9"/>
      <c r="M34" s="10"/>
      <c r="N34" s="9">
        <f t="shared" si="2"/>
        <v>0</v>
      </c>
      <c r="O34" s="9"/>
      <c r="P34" s="10"/>
      <c r="Q34" s="9">
        <f t="shared" si="3"/>
        <v>0</v>
      </c>
      <c r="R34" s="9"/>
      <c r="S34" s="10"/>
      <c r="T34" s="9">
        <f t="shared" si="4"/>
        <v>0</v>
      </c>
      <c r="U34" s="10"/>
      <c r="V34" s="9">
        <v>0.4</v>
      </c>
      <c r="W34" s="9">
        <f t="shared" si="5"/>
        <v>0</v>
      </c>
      <c r="X34" s="10"/>
      <c r="Y34" s="9">
        <v>80</v>
      </c>
      <c r="Z34" s="9">
        <f t="shared" si="6"/>
        <v>0</v>
      </c>
      <c r="AA34" s="10"/>
      <c r="AB34" s="9">
        <v>0.8</v>
      </c>
      <c r="AC34" s="9">
        <v>200</v>
      </c>
      <c r="AD34" s="9">
        <f t="shared" si="7"/>
        <v>0</v>
      </c>
      <c r="AE34" s="9">
        <v>3</v>
      </c>
      <c r="AF34" s="10"/>
      <c r="AG34" s="15">
        <f t="shared" si="8"/>
        <v>0</v>
      </c>
      <c r="AH34" s="15"/>
    </row>
    <row r="35" s="1" customFormat="1" spans="1:34">
      <c r="A35" s="7" t="s">
        <v>50</v>
      </c>
      <c r="B35" s="7" t="s">
        <v>63</v>
      </c>
      <c r="C35" s="8">
        <v>97.344</v>
      </c>
      <c r="D35" s="8">
        <v>1.508832</v>
      </c>
      <c r="E35" s="8">
        <v>2</v>
      </c>
      <c r="F35" s="9"/>
      <c r="G35" s="10"/>
      <c r="H35" s="9">
        <f t="shared" si="0"/>
        <v>0</v>
      </c>
      <c r="I35" s="9">
        <v>1.883022336</v>
      </c>
      <c r="J35" s="10"/>
      <c r="K35" s="9">
        <f t="shared" si="1"/>
        <v>0</v>
      </c>
      <c r="L35" s="9"/>
      <c r="M35" s="10"/>
      <c r="N35" s="9">
        <f t="shared" si="2"/>
        <v>0</v>
      </c>
      <c r="O35" s="9"/>
      <c r="P35" s="10"/>
      <c r="Q35" s="9">
        <f t="shared" si="3"/>
        <v>0</v>
      </c>
      <c r="R35" s="9"/>
      <c r="S35" s="10"/>
      <c r="T35" s="9">
        <f t="shared" si="4"/>
        <v>0</v>
      </c>
      <c r="U35" s="10"/>
      <c r="V35" s="9">
        <v>0.4</v>
      </c>
      <c r="W35" s="9">
        <f t="shared" si="5"/>
        <v>0</v>
      </c>
      <c r="X35" s="10"/>
      <c r="Y35" s="9">
        <v>80</v>
      </c>
      <c r="Z35" s="9">
        <f t="shared" si="6"/>
        <v>0</v>
      </c>
      <c r="AA35" s="10"/>
      <c r="AB35" s="9">
        <v>0.8</v>
      </c>
      <c r="AC35" s="9">
        <v>200</v>
      </c>
      <c r="AD35" s="9">
        <f t="shared" si="7"/>
        <v>0</v>
      </c>
      <c r="AE35" s="9">
        <v>3</v>
      </c>
      <c r="AF35" s="10"/>
      <c r="AG35" s="15">
        <f t="shared" si="8"/>
        <v>0</v>
      </c>
      <c r="AH35" s="15"/>
    </row>
    <row r="36" spans="1:34">
      <c r="A36" s="7" t="s">
        <v>50</v>
      </c>
      <c r="B36" s="7" t="s">
        <v>64</v>
      </c>
      <c r="C36" s="8">
        <v>611.52</v>
      </c>
      <c r="D36" s="8">
        <v>10.4135616</v>
      </c>
      <c r="E36" s="8">
        <v>4</v>
      </c>
      <c r="F36" s="9">
        <v>89.856</v>
      </c>
      <c r="G36" s="10"/>
      <c r="H36" s="9">
        <f t="shared" si="0"/>
        <v>0</v>
      </c>
      <c r="I36" s="9">
        <v>1.0617984</v>
      </c>
      <c r="J36" s="10"/>
      <c r="K36" s="9">
        <f t="shared" si="1"/>
        <v>0</v>
      </c>
      <c r="L36" s="9"/>
      <c r="M36" s="10"/>
      <c r="N36" s="9">
        <f t="shared" si="2"/>
        <v>0</v>
      </c>
      <c r="O36" s="9">
        <v>9.3475</v>
      </c>
      <c r="P36" s="10"/>
      <c r="Q36" s="9">
        <f t="shared" si="3"/>
        <v>0</v>
      </c>
      <c r="R36" s="9"/>
      <c r="S36" s="10"/>
      <c r="T36" s="9">
        <f t="shared" si="4"/>
        <v>0</v>
      </c>
      <c r="U36" s="10"/>
      <c r="V36" s="9">
        <v>0.4</v>
      </c>
      <c r="W36" s="9">
        <f t="shared" si="5"/>
        <v>0</v>
      </c>
      <c r="X36" s="10"/>
      <c r="Y36" s="9">
        <v>80</v>
      </c>
      <c r="Z36" s="9">
        <f t="shared" si="6"/>
        <v>0</v>
      </c>
      <c r="AA36" s="10"/>
      <c r="AB36" s="9">
        <v>0.8</v>
      </c>
      <c r="AC36" s="9">
        <v>200</v>
      </c>
      <c r="AD36" s="9">
        <f t="shared" si="7"/>
        <v>0</v>
      </c>
      <c r="AE36" s="9">
        <v>3</v>
      </c>
      <c r="AF36" s="10"/>
      <c r="AG36" s="15">
        <f t="shared" si="8"/>
        <v>0</v>
      </c>
      <c r="AH36" s="15"/>
    </row>
    <row r="37" s="1" customFormat="1" spans="1:34">
      <c r="A37" s="11" t="s">
        <v>50</v>
      </c>
      <c r="B37" s="11" t="s">
        <v>65</v>
      </c>
      <c r="C37" s="8">
        <v>254.592</v>
      </c>
      <c r="D37" s="8">
        <v>4.4947968</v>
      </c>
      <c r="E37" s="8">
        <v>4</v>
      </c>
      <c r="F37" s="9">
        <v>62.4</v>
      </c>
      <c r="G37" s="10"/>
      <c r="H37" s="9">
        <f t="shared" si="0"/>
        <v>0</v>
      </c>
      <c r="I37" s="9">
        <v>3.8177538048</v>
      </c>
      <c r="J37" s="10"/>
      <c r="K37" s="9">
        <f t="shared" si="1"/>
        <v>0</v>
      </c>
      <c r="L37" s="9"/>
      <c r="M37" s="10"/>
      <c r="N37" s="9">
        <f t="shared" si="2"/>
        <v>0</v>
      </c>
      <c r="O37" s="9"/>
      <c r="P37" s="10"/>
      <c r="Q37" s="9">
        <f t="shared" si="3"/>
        <v>0</v>
      </c>
      <c r="R37" s="9"/>
      <c r="S37" s="10"/>
      <c r="T37" s="9">
        <f t="shared" si="4"/>
        <v>0</v>
      </c>
      <c r="U37" s="10"/>
      <c r="V37" s="9">
        <v>0.4</v>
      </c>
      <c r="W37" s="9">
        <f t="shared" si="5"/>
        <v>0</v>
      </c>
      <c r="X37" s="10"/>
      <c r="Y37" s="9">
        <v>80</v>
      </c>
      <c r="Z37" s="9">
        <f t="shared" si="6"/>
        <v>0</v>
      </c>
      <c r="AA37" s="10"/>
      <c r="AB37" s="9">
        <v>0.8</v>
      </c>
      <c r="AC37" s="9">
        <v>200</v>
      </c>
      <c r="AD37" s="9">
        <f t="shared" si="7"/>
        <v>0</v>
      </c>
      <c r="AE37" s="9">
        <v>4</v>
      </c>
      <c r="AF37" s="10"/>
      <c r="AG37" s="15">
        <f t="shared" si="8"/>
        <v>0</v>
      </c>
      <c r="AH37" s="15"/>
    </row>
    <row r="38" s="1" customFormat="1" spans="1:34">
      <c r="A38" s="11" t="s">
        <v>50</v>
      </c>
      <c r="B38" s="11" t="s">
        <v>66</v>
      </c>
      <c r="C38" s="8">
        <v>67.392</v>
      </c>
      <c r="D38" s="8">
        <v>0.8238048</v>
      </c>
      <c r="E38" s="8">
        <v>2</v>
      </c>
      <c r="F38" s="9"/>
      <c r="G38" s="10"/>
      <c r="H38" s="9">
        <f t="shared" ref="H38:H69" si="9">F38*G38</f>
        <v>0</v>
      </c>
      <c r="I38" s="9">
        <v>0.7564796928</v>
      </c>
      <c r="J38" s="10"/>
      <c r="K38" s="9">
        <f t="shared" ref="K38:K69" si="10">I38*J38</f>
        <v>0</v>
      </c>
      <c r="L38" s="9"/>
      <c r="M38" s="10"/>
      <c r="N38" s="9">
        <f t="shared" ref="N38:N69" si="11">L38*M38</f>
        <v>0</v>
      </c>
      <c r="O38" s="9"/>
      <c r="P38" s="10"/>
      <c r="Q38" s="9">
        <f t="shared" ref="Q38:Q69" si="12">O38*P38</f>
        <v>0</v>
      </c>
      <c r="R38" s="9"/>
      <c r="S38" s="10"/>
      <c r="T38" s="9">
        <f t="shared" ref="T38:T69" si="13">R38*S38</f>
        <v>0</v>
      </c>
      <c r="U38" s="10"/>
      <c r="V38" s="9">
        <v>0.4</v>
      </c>
      <c r="W38" s="9">
        <f t="shared" ref="W38:W69" si="14">(U38*0.15)*C38</f>
        <v>0</v>
      </c>
      <c r="X38" s="10"/>
      <c r="Y38" s="9">
        <v>80</v>
      </c>
      <c r="Z38" s="9">
        <f t="shared" ref="Z38:Z69" si="15">X38*(E38*0.16)</f>
        <v>0</v>
      </c>
      <c r="AA38" s="10"/>
      <c r="AB38" s="9">
        <v>0.8</v>
      </c>
      <c r="AC38" s="9">
        <v>200</v>
      </c>
      <c r="AD38" s="9">
        <f t="shared" ref="AD38:AD69" si="16">AA38*(C38*0.03)</f>
        <v>0</v>
      </c>
      <c r="AE38" s="9">
        <v>4</v>
      </c>
      <c r="AF38" s="10"/>
      <c r="AG38" s="15">
        <f t="shared" si="8"/>
        <v>0</v>
      </c>
      <c r="AH38" s="15"/>
    </row>
    <row r="39" s="1" customFormat="1" spans="1:34">
      <c r="A39" s="11" t="s">
        <v>50</v>
      </c>
      <c r="B39" s="11" t="s">
        <v>67</v>
      </c>
      <c r="C39" s="8">
        <v>54.912</v>
      </c>
      <c r="D39" s="8">
        <v>54.912</v>
      </c>
      <c r="E39" s="8">
        <v>2</v>
      </c>
      <c r="F39" s="9">
        <v>54.912</v>
      </c>
      <c r="G39" s="10"/>
      <c r="H39" s="9">
        <f t="shared" si="9"/>
        <v>0</v>
      </c>
      <c r="I39" s="9"/>
      <c r="J39" s="10"/>
      <c r="K39" s="9">
        <f t="shared" si="10"/>
        <v>0</v>
      </c>
      <c r="L39" s="9"/>
      <c r="M39" s="10"/>
      <c r="N39" s="9">
        <f t="shared" si="11"/>
        <v>0</v>
      </c>
      <c r="O39" s="9"/>
      <c r="P39" s="10"/>
      <c r="Q39" s="9">
        <f t="shared" si="12"/>
        <v>0</v>
      </c>
      <c r="R39" s="9"/>
      <c r="S39" s="10"/>
      <c r="T39" s="9">
        <f t="shared" si="13"/>
        <v>0</v>
      </c>
      <c r="U39" s="10"/>
      <c r="V39" s="9">
        <v>0.4</v>
      </c>
      <c r="W39" s="9">
        <f t="shared" si="14"/>
        <v>0</v>
      </c>
      <c r="X39" s="10"/>
      <c r="Y39" s="9">
        <v>80</v>
      </c>
      <c r="Z39" s="9">
        <f t="shared" si="15"/>
        <v>0</v>
      </c>
      <c r="AA39" s="10"/>
      <c r="AB39" s="9">
        <v>0.8</v>
      </c>
      <c r="AC39" s="9">
        <v>200</v>
      </c>
      <c r="AD39" s="9">
        <f t="shared" si="16"/>
        <v>0</v>
      </c>
      <c r="AE39" s="9">
        <v>4</v>
      </c>
      <c r="AF39" s="10"/>
      <c r="AG39" s="15">
        <f t="shared" si="8"/>
        <v>0</v>
      </c>
      <c r="AH39" s="15"/>
    </row>
    <row r="40" spans="1:34">
      <c r="A40" s="11" t="s">
        <v>50</v>
      </c>
      <c r="B40" s="11" t="s">
        <v>68</v>
      </c>
      <c r="C40" s="8"/>
      <c r="D40" s="8"/>
      <c r="E40" s="8">
        <v>0</v>
      </c>
      <c r="F40" s="9"/>
      <c r="G40" s="10"/>
      <c r="H40" s="9">
        <f t="shared" si="9"/>
        <v>0</v>
      </c>
      <c r="I40" s="9"/>
      <c r="J40" s="10"/>
      <c r="K40" s="9">
        <f t="shared" si="10"/>
        <v>0</v>
      </c>
      <c r="L40" s="9"/>
      <c r="M40" s="10"/>
      <c r="N40" s="9">
        <f t="shared" si="11"/>
        <v>0</v>
      </c>
      <c r="O40" s="9"/>
      <c r="P40" s="10"/>
      <c r="Q40" s="9">
        <f t="shared" si="12"/>
        <v>0</v>
      </c>
      <c r="R40" s="9"/>
      <c r="S40" s="10"/>
      <c r="T40" s="9">
        <f t="shared" si="13"/>
        <v>0</v>
      </c>
      <c r="U40" s="10"/>
      <c r="V40" s="9">
        <v>0.4</v>
      </c>
      <c r="W40" s="9">
        <f t="shared" si="14"/>
        <v>0</v>
      </c>
      <c r="X40" s="10"/>
      <c r="Y40" s="9">
        <v>80</v>
      </c>
      <c r="Z40" s="9">
        <f t="shared" si="15"/>
        <v>0</v>
      </c>
      <c r="AA40" s="10"/>
      <c r="AB40" s="9">
        <v>0.8</v>
      </c>
      <c r="AC40" s="9">
        <v>200</v>
      </c>
      <c r="AD40" s="9">
        <f t="shared" si="16"/>
        <v>0</v>
      </c>
      <c r="AE40" s="9">
        <v>3</v>
      </c>
      <c r="AF40" s="10"/>
      <c r="AG40" s="15">
        <f t="shared" si="8"/>
        <v>0</v>
      </c>
      <c r="AH40" s="15"/>
    </row>
    <row r="41" spans="1:34">
      <c r="A41" s="7" t="s">
        <v>50</v>
      </c>
      <c r="B41" s="11" t="s">
        <v>69</v>
      </c>
      <c r="C41" s="8"/>
      <c r="D41" s="8"/>
      <c r="E41" s="8">
        <v>0</v>
      </c>
      <c r="F41" s="9"/>
      <c r="G41" s="10"/>
      <c r="H41" s="9">
        <f t="shared" si="9"/>
        <v>0</v>
      </c>
      <c r="I41" s="9"/>
      <c r="J41" s="10"/>
      <c r="K41" s="9">
        <f t="shared" si="10"/>
        <v>0</v>
      </c>
      <c r="L41" s="9"/>
      <c r="M41" s="10"/>
      <c r="N41" s="9">
        <f t="shared" si="11"/>
        <v>0</v>
      </c>
      <c r="O41" s="9"/>
      <c r="P41" s="10"/>
      <c r="Q41" s="9">
        <f t="shared" si="12"/>
        <v>0</v>
      </c>
      <c r="R41" s="9"/>
      <c r="S41" s="10"/>
      <c r="T41" s="9">
        <f t="shared" si="13"/>
        <v>0</v>
      </c>
      <c r="U41" s="10"/>
      <c r="V41" s="9">
        <v>0.4</v>
      </c>
      <c r="W41" s="9">
        <f t="shared" si="14"/>
        <v>0</v>
      </c>
      <c r="X41" s="10"/>
      <c r="Y41" s="9">
        <v>80</v>
      </c>
      <c r="Z41" s="9">
        <f t="shared" si="15"/>
        <v>0</v>
      </c>
      <c r="AA41" s="10"/>
      <c r="AB41" s="9">
        <v>0.8</v>
      </c>
      <c r="AC41" s="9">
        <v>200</v>
      </c>
      <c r="AD41" s="9">
        <f t="shared" si="16"/>
        <v>0</v>
      </c>
      <c r="AE41" s="9">
        <v>3</v>
      </c>
      <c r="AF41" s="10"/>
      <c r="AG41" s="15">
        <f t="shared" si="8"/>
        <v>0</v>
      </c>
      <c r="AH41" s="15"/>
    </row>
    <row r="42" spans="1:34">
      <c r="A42" s="11" t="s">
        <v>50</v>
      </c>
      <c r="B42" s="11" t="s">
        <v>70</v>
      </c>
      <c r="C42" s="8"/>
      <c r="D42" s="8"/>
      <c r="E42" s="8">
        <v>0</v>
      </c>
      <c r="F42" s="9"/>
      <c r="G42" s="10"/>
      <c r="H42" s="9">
        <f t="shared" si="9"/>
        <v>0</v>
      </c>
      <c r="I42" s="9"/>
      <c r="J42" s="10"/>
      <c r="K42" s="9">
        <f t="shared" si="10"/>
        <v>0</v>
      </c>
      <c r="L42" s="9"/>
      <c r="M42" s="10"/>
      <c r="N42" s="9">
        <f t="shared" si="11"/>
        <v>0</v>
      </c>
      <c r="O42" s="9"/>
      <c r="P42" s="10"/>
      <c r="Q42" s="9">
        <f t="shared" si="12"/>
        <v>0</v>
      </c>
      <c r="R42" s="9"/>
      <c r="S42" s="10"/>
      <c r="T42" s="9">
        <f t="shared" si="13"/>
        <v>0</v>
      </c>
      <c r="U42" s="10"/>
      <c r="V42" s="9">
        <v>0.4</v>
      </c>
      <c r="W42" s="9">
        <f t="shared" si="14"/>
        <v>0</v>
      </c>
      <c r="X42" s="10"/>
      <c r="Y42" s="9">
        <v>80</v>
      </c>
      <c r="Z42" s="9">
        <f t="shared" si="15"/>
        <v>0</v>
      </c>
      <c r="AA42" s="10"/>
      <c r="AB42" s="9">
        <v>0.8</v>
      </c>
      <c r="AC42" s="9">
        <v>200</v>
      </c>
      <c r="AD42" s="9">
        <f t="shared" si="16"/>
        <v>0</v>
      </c>
      <c r="AE42" s="9">
        <v>3</v>
      </c>
      <c r="AF42" s="10"/>
      <c r="AG42" s="15">
        <f t="shared" si="8"/>
        <v>0</v>
      </c>
      <c r="AH42" s="15"/>
    </row>
    <row r="43" spans="1:34">
      <c r="A43" s="7" t="s">
        <v>50</v>
      </c>
      <c r="B43" s="11" t="s">
        <v>71</v>
      </c>
      <c r="C43" s="8"/>
      <c r="D43" s="8"/>
      <c r="E43" s="8">
        <v>0</v>
      </c>
      <c r="F43" s="9"/>
      <c r="G43" s="10"/>
      <c r="H43" s="9">
        <f t="shared" si="9"/>
        <v>0</v>
      </c>
      <c r="I43" s="9"/>
      <c r="J43" s="10"/>
      <c r="K43" s="9">
        <f t="shared" si="10"/>
        <v>0</v>
      </c>
      <c r="L43" s="9"/>
      <c r="M43" s="10"/>
      <c r="N43" s="9">
        <f t="shared" si="11"/>
        <v>0</v>
      </c>
      <c r="O43" s="9"/>
      <c r="P43" s="10"/>
      <c r="Q43" s="9">
        <f t="shared" si="12"/>
        <v>0</v>
      </c>
      <c r="R43" s="9"/>
      <c r="S43" s="10"/>
      <c r="T43" s="9">
        <f t="shared" si="13"/>
        <v>0</v>
      </c>
      <c r="U43" s="10"/>
      <c r="V43" s="9">
        <v>0.4</v>
      </c>
      <c r="W43" s="9">
        <f t="shared" si="14"/>
        <v>0</v>
      </c>
      <c r="X43" s="10"/>
      <c r="Y43" s="9">
        <v>80</v>
      </c>
      <c r="Z43" s="9">
        <f t="shared" si="15"/>
        <v>0</v>
      </c>
      <c r="AA43" s="10"/>
      <c r="AB43" s="9">
        <v>0.8</v>
      </c>
      <c r="AC43" s="9">
        <v>200</v>
      </c>
      <c r="AD43" s="9">
        <f t="shared" si="16"/>
        <v>0</v>
      </c>
      <c r="AE43" s="9">
        <v>3</v>
      </c>
      <c r="AF43" s="10"/>
      <c r="AG43" s="15">
        <f t="shared" si="8"/>
        <v>0</v>
      </c>
      <c r="AH43" s="15"/>
    </row>
    <row r="44" spans="1:34">
      <c r="A44" s="7" t="s">
        <v>50</v>
      </c>
      <c r="B44" s="7" t="s">
        <v>72</v>
      </c>
      <c r="C44" s="8"/>
      <c r="D44" s="8"/>
      <c r="E44" s="8">
        <v>0</v>
      </c>
      <c r="F44" s="9"/>
      <c r="G44" s="10"/>
      <c r="H44" s="9">
        <f t="shared" si="9"/>
        <v>0</v>
      </c>
      <c r="I44" s="9"/>
      <c r="J44" s="10"/>
      <c r="K44" s="9">
        <f t="shared" si="10"/>
        <v>0</v>
      </c>
      <c r="L44" s="9"/>
      <c r="M44" s="10"/>
      <c r="N44" s="9">
        <f t="shared" si="11"/>
        <v>0</v>
      </c>
      <c r="O44" s="9"/>
      <c r="P44" s="10"/>
      <c r="Q44" s="9">
        <f t="shared" si="12"/>
        <v>0</v>
      </c>
      <c r="R44" s="9"/>
      <c r="S44" s="10"/>
      <c r="T44" s="9">
        <f t="shared" si="13"/>
        <v>0</v>
      </c>
      <c r="U44" s="10"/>
      <c r="V44" s="9">
        <v>0.4</v>
      </c>
      <c r="W44" s="9">
        <f t="shared" si="14"/>
        <v>0</v>
      </c>
      <c r="X44" s="10"/>
      <c r="Y44" s="9">
        <v>80</v>
      </c>
      <c r="Z44" s="9">
        <f t="shared" si="15"/>
        <v>0</v>
      </c>
      <c r="AA44" s="10"/>
      <c r="AB44" s="9">
        <v>0.8</v>
      </c>
      <c r="AC44" s="9">
        <v>200</v>
      </c>
      <c r="AD44" s="9">
        <f t="shared" si="16"/>
        <v>0</v>
      </c>
      <c r="AE44" s="9">
        <v>3</v>
      </c>
      <c r="AF44" s="10"/>
      <c r="AG44" s="15">
        <f t="shared" si="8"/>
        <v>0</v>
      </c>
      <c r="AH44" s="15"/>
    </row>
    <row r="45" spans="1:34">
      <c r="A45" s="7" t="s">
        <v>50</v>
      </c>
      <c r="B45" s="7" t="s">
        <v>73</v>
      </c>
      <c r="C45" s="8"/>
      <c r="D45" s="8"/>
      <c r="E45" s="8">
        <v>0</v>
      </c>
      <c r="F45" s="9"/>
      <c r="G45" s="10"/>
      <c r="H45" s="9">
        <f t="shared" si="9"/>
        <v>0</v>
      </c>
      <c r="I45" s="9"/>
      <c r="J45" s="10"/>
      <c r="K45" s="9">
        <f t="shared" si="10"/>
        <v>0</v>
      </c>
      <c r="L45" s="9"/>
      <c r="M45" s="10"/>
      <c r="N45" s="9">
        <f t="shared" si="11"/>
        <v>0</v>
      </c>
      <c r="O45" s="9"/>
      <c r="P45" s="10"/>
      <c r="Q45" s="9">
        <f t="shared" si="12"/>
        <v>0</v>
      </c>
      <c r="R45" s="9"/>
      <c r="S45" s="10"/>
      <c r="T45" s="9">
        <f t="shared" si="13"/>
        <v>0</v>
      </c>
      <c r="U45" s="10"/>
      <c r="V45" s="9">
        <v>0.4</v>
      </c>
      <c r="W45" s="9">
        <f t="shared" si="14"/>
        <v>0</v>
      </c>
      <c r="X45" s="10"/>
      <c r="Y45" s="9">
        <v>80</v>
      </c>
      <c r="Z45" s="9">
        <f t="shared" si="15"/>
        <v>0</v>
      </c>
      <c r="AA45" s="10"/>
      <c r="AB45" s="9">
        <v>0.8</v>
      </c>
      <c r="AC45" s="9">
        <v>200</v>
      </c>
      <c r="AD45" s="9">
        <f t="shared" si="16"/>
        <v>0</v>
      </c>
      <c r="AE45" s="9">
        <v>2</v>
      </c>
      <c r="AF45" s="10"/>
      <c r="AG45" s="15">
        <f t="shared" si="8"/>
        <v>0</v>
      </c>
      <c r="AH45" s="15"/>
    </row>
    <row r="46" spans="1:34">
      <c r="A46" s="7" t="s">
        <v>50</v>
      </c>
      <c r="B46" s="11" t="s">
        <v>74</v>
      </c>
      <c r="C46" s="8"/>
      <c r="D46" s="8"/>
      <c r="E46" s="8">
        <v>0</v>
      </c>
      <c r="F46" s="9"/>
      <c r="G46" s="10"/>
      <c r="H46" s="9">
        <f t="shared" si="9"/>
        <v>0</v>
      </c>
      <c r="I46" s="9"/>
      <c r="J46" s="10"/>
      <c r="K46" s="9">
        <f t="shared" si="10"/>
        <v>0</v>
      </c>
      <c r="L46" s="9"/>
      <c r="M46" s="10"/>
      <c r="N46" s="9">
        <f t="shared" si="11"/>
        <v>0</v>
      </c>
      <c r="O46" s="9"/>
      <c r="P46" s="10"/>
      <c r="Q46" s="9">
        <f t="shared" si="12"/>
        <v>0</v>
      </c>
      <c r="R46" s="9"/>
      <c r="S46" s="10"/>
      <c r="T46" s="9">
        <f t="shared" si="13"/>
        <v>0</v>
      </c>
      <c r="U46" s="10"/>
      <c r="V46" s="9">
        <v>0.4</v>
      </c>
      <c r="W46" s="9">
        <f t="shared" si="14"/>
        <v>0</v>
      </c>
      <c r="X46" s="10"/>
      <c r="Y46" s="9">
        <v>80</v>
      </c>
      <c r="Z46" s="9">
        <f t="shared" si="15"/>
        <v>0</v>
      </c>
      <c r="AA46" s="10"/>
      <c r="AB46" s="9">
        <v>0.8</v>
      </c>
      <c r="AC46" s="9">
        <v>200</v>
      </c>
      <c r="AD46" s="9">
        <f t="shared" si="16"/>
        <v>0</v>
      </c>
      <c r="AE46" s="9">
        <v>3</v>
      </c>
      <c r="AF46" s="10"/>
      <c r="AG46" s="15">
        <f t="shared" si="8"/>
        <v>0</v>
      </c>
      <c r="AH46" s="15"/>
    </row>
    <row r="47" spans="1:34">
      <c r="A47" s="11" t="s">
        <v>50</v>
      </c>
      <c r="B47" s="11" t="s">
        <v>75</v>
      </c>
      <c r="C47" s="8"/>
      <c r="D47" s="8"/>
      <c r="E47" s="8">
        <v>0</v>
      </c>
      <c r="F47" s="9"/>
      <c r="G47" s="10"/>
      <c r="H47" s="9">
        <f t="shared" si="9"/>
        <v>0</v>
      </c>
      <c r="I47" s="9"/>
      <c r="J47" s="10"/>
      <c r="K47" s="9">
        <f t="shared" si="10"/>
        <v>0</v>
      </c>
      <c r="L47" s="9"/>
      <c r="M47" s="10"/>
      <c r="N47" s="9">
        <f t="shared" si="11"/>
        <v>0</v>
      </c>
      <c r="O47" s="9"/>
      <c r="P47" s="10"/>
      <c r="Q47" s="9">
        <f t="shared" si="12"/>
        <v>0</v>
      </c>
      <c r="R47" s="9"/>
      <c r="S47" s="10"/>
      <c r="T47" s="9">
        <f t="shared" si="13"/>
        <v>0</v>
      </c>
      <c r="U47" s="10"/>
      <c r="V47" s="9">
        <v>0.4</v>
      </c>
      <c r="W47" s="9">
        <f t="shared" si="14"/>
        <v>0</v>
      </c>
      <c r="X47" s="10"/>
      <c r="Y47" s="9">
        <v>80</v>
      </c>
      <c r="Z47" s="9">
        <f t="shared" si="15"/>
        <v>0</v>
      </c>
      <c r="AA47" s="10"/>
      <c r="AB47" s="9">
        <v>0.8</v>
      </c>
      <c r="AC47" s="9">
        <v>200</v>
      </c>
      <c r="AD47" s="9">
        <f t="shared" si="16"/>
        <v>0</v>
      </c>
      <c r="AE47" s="9">
        <v>3</v>
      </c>
      <c r="AF47" s="10"/>
      <c r="AG47" s="15">
        <f t="shared" si="8"/>
        <v>0</v>
      </c>
      <c r="AH47" s="15"/>
    </row>
    <row r="48" spans="1:34">
      <c r="A48" s="7" t="s">
        <v>50</v>
      </c>
      <c r="B48" s="7" t="s">
        <v>76</v>
      </c>
      <c r="C48" s="8">
        <v>2899.104</v>
      </c>
      <c r="D48" s="8">
        <v>40.5769728</v>
      </c>
      <c r="E48" s="8">
        <v>32</v>
      </c>
      <c r="F48" s="9">
        <v>896.064</v>
      </c>
      <c r="G48" s="10"/>
      <c r="H48" s="9">
        <f t="shared" si="9"/>
        <v>0</v>
      </c>
      <c r="I48" s="9">
        <v>33.855464448</v>
      </c>
      <c r="J48" s="10"/>
      <c r="K48" s="9">
        <f t="shared" si="10"/>
        <v>0</v>
      </c>
      <c r="L48" s="9"/>
      <c r="M48" s="10"/>
      <c r="N48" s="9">
        <f t="shared" si="11"/>
        <v>0</v>
      </c>
      <c r="O48" s="9"/>
      <c r="P48" s="10"/>
      <c r="Q48" s="9">
        <f t="shared" si="12"/>
        <v>0</v>
      </c>
      <c r="R48" s="9"/>
      <c r="S48" s="10"/>
      <c r="T48" s="9">
        <f t="shared" si="13"/>
        <v>0</v>
      </c>
      <c r="U48" s="10"/>
      <c r="V48" s="9">
        <v>0.4</v>
      </c>
      <c r="W48" s="9">
        <f t="shared" si="14"/>
        <v>0</v>
      </c>
      <c r="X48" s="10"/>
      <c r="Y48" s="9">
        <v>80</v>
      </c>
      <c r="Z48" s="9">
        <f t="shared" si="15"/>
        <v>0</v>
      </c>
      <c r="AA48" s="10"/>
      <c r="AB48" s="9">
        <v>0.8</v>
      </c>
      <c r="AC48" s="9">
        <v>200</v>
      </c>
      <c r="AD48" s="9">
        <f t="shared" si="16"/>
        <v>0</v>
      </c>
      <c r="AE48" s="9">
        <v>3</v>
      </c>
      <c r="AF48" s="10"/>
      <c r="AG48" s="15">
        <f t="shared" si="8"/>
        <v>0</v>
      </c>
      <c r="AH48" s="15"/>
    </row>
    <row r="49" spans="1:34">
      <c r="A49" s="7" t="s">
        <v>50</v>
      </c>
      <c r="B49" s="7" t="s">
        <v>77</v>
      </c>
      <c r="C49" s="8"/>
      <c r="D49" s="8"/>
      <c r="E49" s="8">
        <v>0</v>
      </c>
      <c r="F49" s="9"/>
      <c r="G49" s="10"/>
      <c r="H49" s="9">
        <f t="shared" si="9"/>
        <v>0</v>
      </c>
      <c r="I49" s="9"/>
      <c r="J49" s="10"/>
      <c r="K49" s="9">
        <f t="shared" si="10"/>
        <v>0</v>
      </c>
      <c r="L49" s="9"/>
      <c r="M49" s="10"/>
      <c r="N49" s="9">
        <f t="shared" si="11"/>
        <v>0</v>
      </c>
      <c r="O49" s="9"/>
      <c r="P49" s="10"/>
      <c r="Q49" s="9">
        <f t="shared" si="12"/>
        <v>0</v>
      </c>
      <c r="R49" s="9"/>
      <c r="S49" s="10"/>
      <c r="T49" s="9">
        <f t="shared" si="13"/>
        <v>0</v>
      </c>
      <c r="U49" s="10"/>
      <c r="V49" s="9">
        <v>0.4</v>
      </c>
      <c r="W49" s="9">
        <f t="shared" si="14"/>
        <v>0</v>
      </c>
      <c r="X49" s="10"/>
      <c r="Y49" s="9">
        <v>80</v>
      </c>
      <c r="Z49" s="9">
        <f t="shared" si="15"/>
        <v>0</v>
      </c>
      <c r="AA49" s="10"/>
      <c r="AB49" s="9">
        <v>0.8</v>
      </c>
      <c r="AC49" s="9">
        <v>200</v>
      </c>
      <c r="AD49" s="9">
        <f t="shared" si="16"/>
        <v>0</v>
      </c>
      <c r="AE49" s="9">
        <v>3</v>
      </c>
      <c r="AF49" s="10"/>
      <c r="AG49" s="15">
        <f t="shared" si="8"/>
        <v>0</v>
      </c>
      <c r="AH49" s="15"/>
    </row>
    <row r="50" ht="18" customHeight="1" spans="1:34">
      <c r="A50" s="7" t="s">
        <v>50</v>
      </c>
      <c r="B50" s="7" t="s">
        <v>78</v>
      </c>
      <c r="C50" s="8">
        <v>11878.464</v>
      </c>
      <c r="D50" s="8">
        <v>149.598384</v>
      </c>
      <c r="E50" s="8">
        <v>182</v>
      </c>
      <c r="F50" s="9">
        <v>5227.872</v>
      </c>
      <c r="G50" s="10"/>
      <c r="H50" s="9">
        <f t="shared" si="9"/>
        <v>0</v>
      </c>
      <c r="I50" s="9">
        <v>45.3499997184</v>
      </c>
      <c r="J50" s="10"/>
      <c r="K50" s="9">
        <f t="shared" si="10"/>
        <v>0</v>
      </c>
      <c r="L50" s="9">
        <v>3.758976</v>
      </c>
      <c r="M50" s="10"/>
      <c r="N50" s="9">
        <f t="shared" si="11"/>
        <v>0</v>
      </c>
      <c r="O50" s="9">
        <v>8.3865</v>
      </c>
      <c r="P50" s="10"/>
      <c r="Q50" s="9">
        <f t="shared" si="12"/>
        <v>0</v>
      </c>
      <c r="R50" s="9">
        <v>33.5515</v>
      </c>
      <c r="S50" s="10"/>
      <c r="T50" s="9">
        <f t="shared" si="13"/>
        <v>0</v>
      </c>
      <c r="U50" s="10"/>
      <c r="V50" s="9">
        <v>0.4</v>
      </c>
      <c r="W50" s="9">
        <f t="shared" si="14"/>
        <v>0</v>
      </c>
      <c r="X50" s="10"/>
      <c r="Y50" s="9">
        <v>80</v>
      </c>
      <c r="Z50" s="9">
        <f t="shared" si="15"/>
        <v>0</v>
      </c>
      <c r="AA50" s="10"/>
      <c r="AB50" s="9">
        <v>0.8</v>
      </c>
      <c r="AC50" s="9">
        <v>200</v>
      </c>
      <c r="AD50" s="9">
        <f t="shared" si="16"/>
        <v>0</v>
      </c>
      <c r="AE50" s="9">
        <v>4</v>
      </c>
      <c r="AF50" s="10"/>
      <c r="AG50" s="15">
        <f t="shared" si="8"/>
        <v>0</v>
      </c>
      <c r="AH50" s="15"/>
    </row>
    <row r="51" spans="1:34">
      <c r="A51" s="11" t="s">
        <v>50</v>
      </c>
      <c r="B51" s="11" t="s">
        <v>79</v>
      </c>
      <c r="C51" s="8">
        <v>7304.544</v>
      </c>
      <c r="D51" s="8">
        <v>47.1621696</v>
      </c>
      <c r="E51" s="8">
        <v>12</v>
      </c>
      <c r="F51" s="9">
        <v>184.704</v>
      </c>
      <c r="G51" s="10"/>
      <c r="H51" s="9">
        <f t="shared" si="9"/>
        <v>0</v>
      </c>
      <c r="I51" s="9">
        <v>14.9277413376</v>
      </c>
      <c r="J51" s="10"/>
      <c r="K51" s="9">
        <f t="shared" si="10"/>
        <v>0</v>
      </c>
      <c r="L51" s="9"/>
      <c r="M51" s="10"/>
      <c r="N51" s="9">
        <f t="shared" si="11"/>
        <v>0</v>
      </c>
      <c r="O51" s="9">
        <v>10.3459</v>
      </c>
      <c r="P51" s="10"/>
      <c r="Q51" s="9">
        <f t="shared" si="12"/>
        <v>0</v>
      </c>
      <c r="R51" s="9">
        <v>17.5593</v>
      </c>
      <c r="S51" s="10"/>
      <c r="T51" s="9">
        <f t="shared" si="13"/>
        <v>0</v>
      </c>
      <c r="U51" s="10"/>
      <c r="V51" s="9">
        <v>0.4</v>
      </c>
      <c r="W51" s="9">
        <f t="shared" si="14"/>
        <v>0</v>
      </c>
      <c r="X51" s="10"/>
      <c r="Y51" s="9">
        <v>80</v>
      </c>
      <c r="Z51" s="9">
        <f t="shared" si="15"/>
        <v>0</v>
      </c>
      <c r="AA51" s="10"/>
      <c r="AB51" s="9">
        <v>0.8</v>
      </c>
      <c r="AC51" s="9">
        <v>200</v>
      </c>
      <c r="AD51" s="9">
        <f t="shared" si="16"/>
        <v>0</v>
      </c>
      <c r="AE51" s="9">
        <v>2</v>
      </c>
      <c r="AF51" s="10"/>
      <c r="AG51" s="15">
        <f t="shared" ref="AG51:AG94" si="17">AD51+Z51+W51+T51+Q51+N51+K51+H51</f>
        <v>0</v>
      </c>
      <c r="AH51" s="15"/>
    </row>
    <row r="52" ht="24" spans="1:34">
      <c r="A52" s="7" t="s">
        <v>50</v>
      </c>
      <c r="B52" s="7" t="s">
        <v>80</v>
      </c>
      <c r="C52" s="8">
        <v>333.216</v>
      </c>
      <c r="D52" s="8">
        <v>3.4342464</v>
      </c>
      <c r="E52" s="8">
        <v>4</v>
      </c>
      <c r="F52" s="9">
        <v>164.736</v>
      </c>
      <c r="G52" s="10"/>
      <c r="H52" s="9">
        <f t="shared" si="9"/>
        <v>0</v>
      </c>
      <c r="I52" s="9">
        <v>1.601892864</v>
      </c>
      <c r="J52" s="10"/>
      <c r="K52" s="9">
        <f t="shared" si="10"/>
        <v>0</v>
      </c>
      <c r="L52" s="9"/>
      <c r="M52" s="10"/>
      <c r="N52" s="9">
        <f t="shared" si="11"/>
        <v>0</v>
      </c>
      <c r="O52" s="9"/>
      <c r="P52" s="10"/>
      <c r="Q52" s="9">
        <f t="shared" si="12"/>
        <v>0</v>
      </c>
      <c r="R52" s="9"/>
      <c r="S52" s="10"/>
      <c r="T52" s="9">
        <f t="shared" si="13"/>
        <v>0</v>
      </c>
      <c r="U52" s="10"/>
      <c r="V52" s="9">
        <v>0.4</v>
      </c>
      <c r="W52" s="9">
        <f t="shared" si="14"/>
        <v>0</v>
      </c>
      <c r="X52" s="10"/>
      <c r="Y52" s="9">
        <v>80</v>
      </c>
      <c r="Z52" s="9">
        <f t="shared" si="15"/>
        <v>0</v>
      </c>
      <c r="AA52" s="10"/>
      <c r="AB52" s="9">
        <v>0.8</v>
      </c>
      <c r="AC52" s="9">
        <v>200</v>
      </c>
      <c r="AD52" s="9">
        <f t="shared" si="16"/>
        <v>0</v>
      </c>
      <c r="AE52" s="9">
        <v>2</v>
      </c>
      <c r="AF52" s="10"/>
      <c r="AG52" s="15">
        <f t="shared" si="17"/>
        <v>0</v>
      </c>
      <c r="AH52" s="15"/>
    </row>
    <row r="53" spans="1:34">
      <c r="A53" s="7" t="s">
        <v>50</v>
      </c>
      <c r="B53" s="7" t="s">
        <v>81</v>
      </c>
      <c r="C53" s="8">
        <v>294.528</v>
      </c>
      <c r="D53" s="8">
        <v>3.2389344</v>
      </c>
      <c r="E53" s="8">
        <v>3</v>
      </c>
      <c r="F53" s="9">
        <v>112.32</v>
      </c>
      <c r="G53" s="10"/>
      <c r="H53" s="9">
        <f t="shared" si="9"/>
        <v>0</v>
      </c>
      <c r="I53" s="9">
        <v>1.9202466816</v>
      </c>
      <c r="J53" s="10"/>
      <c r="K53" s="9">
        <f t="shared" si="10"/>
        <v>0</v>
      </c>
      <c r="L53" s="9"/>
      <c r="M53" s="10"/>
      <c r="N53" s="9">
        <f t="shared" si="11"/>
        <v>0</v>
      </c>
      <c r="O53" s="9"/>
      <c r="P53" s="10"/>
      <c r="Q53" s="9">
        <f t="shared" si="12"/>
        <v>0</v>
      </c>
      <c r="R53" s="9"/>
      <c r="S53" s="10"/>
      <c r="T53" s="9">
        <f t="shared" si="13"/>
        <v>0</v>
      </c>
      <c r="U53" s="10"/>
      <c r="V53" s="9">
        <v>0.4</v>
      </c>
      <c r="W53" s="9">
        <f t="shared" si="14"/>
        <v>0</v>
      </c>
      <c r="X53" s="10"/>
      <c r="Y53" s="9">
        <v>80</v>
      </c>
      <c r="Z53" s="9">
        <f t="shared" si="15"/>
        <v>0</v>
      </c>
      <c r="AA53" s="10"/>
      <c r="AB53" s="9">
        <v>0.8</v>
      </c>
      <c r="AC53" s="9">
        <v>200</v>
      </c>
      <c r="AD53" s="9">
        <f t="shared" si="16"/>
        <v>0</v>
      </c>
      <c r="AE53" s="9">
        <v>2</v>
      </c>
      <c r="AF53" s="10"/>
      <c r="AG53" s="15">
        <f t="shared" si="17"/>
        <v>0</v>
      </c>
      <c r="AH53" s="15"/>
    </row>
    <row r="54" ht="24" spans="1:34">
      <c r="A54" s="7" t="s">
        <v>50</v>
      </c>
      <c r="B54" s="7" t="s">
        <v>82</v>
      </c>
      <c r="C54" s="8">
        <v>259.584</v>
      </c>
      <c r="D54" s="8">
        <v>2.899728</v>
      </c>
      <c r="E54" s="8">
        <v>3</v>
      </c>
      <c r="F54" s="9">
        <v>147.264</v>
      </c>
      <c r="G54" s="10"/>
      <c r="H54" s="9">
        <f t="shared" si="9"/>
        <v>0</v>
      </c>
      <c r="I54" s="9">
        <v>0.897122304</v>
      </c>
      <c r="J54" s="10"/>
      <c r="K54" s="9">
        <f t="shared" si="10"/>
        <v>0</v>
      </c>
      <c r="L54" s="9"/>
      <c r="M54" s="10"/>
      <c r="N54" s="9">
        <f t="shared" si="11"/>
        <v>0</v>
      </c>
      <c r="O54" s="9"/>
      <c r="P54" s="10"/>
      <c r="Q54" s="9">
        <f t="shared" si="12"/>
        <v>0</v>
      </c>
      <c r="R54" s="9"/>
      <c r="S54" s="10"/>
      <c r="T54" s="9">
        <f t="shared" si="13"/>
        <v>0</v>
      </c>
      <c r="U54" s="10"/>
      <c r="V54" s="9">
        <v>0.4</v>
      </c>
      <c r="W54" s="9">
        <f t="shared" si="14"/>
        <v>0</v>
      </c>
      <c r="X54" s="10"/>
      <c r="Y54" s="9">
        <v>80</v>
      </c>
      <c r="Z54" s="9">
        <f t="shared" si="15"/>
        <v>0</v>
      </c>
      <c r="AA54" s="10"/>
      <c r="AB54" s="9">
        <v>0.8</v>
      </c>
      <c r="AC54" s="9">
        <v>200</v>
      </c>
      <c r="AD54" s="9">
        <f t="shared" si="16"/>
        <v>0</v>
      </c>
      <c r="AE54" s="9">
        <v>3</v>
      </c>
      <c r="AF54" s="10"/>
      <c r="AG54" s="15">
        <f t="shared" si="17"/>
        <v>0</v>
      </c>
      <c r="AH54" s="15"/>
    </row>
    <row r="55" spans="1:34">
      <c r="A55" s="7" t="s">
        <v>50</v>
      </c>
      <c r="B55" s="11" t="s">
        <v>83</v>
      </c>
      <c r="C55" s="8"/>
      <c r="D55" s="8"/>
      <c r="E55" s="8">
        <v>0</v>
      </c>
      <c r="F55" s="9"/>
      <c r="G55" s="10"/>
      <c r="H55" s="9">
        <f t="shared" si="9"/>
        <v>0</v>
      </c>
      <c r="I55" s="9"/>
      <c r="J55" s="10"/>
      <c r="K55" s="9">
        <f t="shared" si="10"/>
        <v>0</v>
      </c>
      <c r="L55" s="9"/>
      <c r="M55" s="10"/>
      <c r="N55" s="9">
        <f t="shared" si="11"/>
        <v>0</v>
      </c>
      <c r="O55" s="9"/>
      <c r="P55" s="10"/>
      <c r="Q55" s="9">
        <f t="shared" si="12"/>
        <v>0</v>
      </c>
      <c r="R55" s="9"/>
      <c r="S55" s="10"/>
      <c r="T55" s="9">
        <f t="shared" si="13"/>
        <v>0</v>
      </c>
      <c r="U55" s="10"/>
      <c r="V55" s="9">
        <v>0.4</v>
      </c>
      <c r="W55" s="9">
        <f t="shared" si="14"/>
        <v>0</v>
      </c>
      <c r="X55" s="10"/>
      <c r="Y55" s="9">
        <v>80</v>
      </c>
      <c r="Z55" s="9">
        <f t="shared" si="15"/>
        <v>0</v>
      </c>
      <c r="AA55" s="10"/>
      <c r="AB55" s="9">
        <v>0.8</v>
      </c>
      <c r="AC55" s="9">
        <v>200</v>
      </c>
      <c r="AD55" s="9">
        <f t="shared" si="16"/>
        <v>0</v>
      </c>
      <c r="AE55" s="9">
        <v>3</v>
      </c>
      <c r="AF55" s="10"/>
      <c r="AG55" s="15">
        <f t="shared" si="17"/>
        <v>0</v>
      </c>
      <c r="AH55" s="15"/>
    </row>
    <row r="56" spans="1:34">
      <c r="A56" s="7" t="s">
        <v>50</v>
      </c>
      <c r="B56" s="7" t="s">
        <v>84</v>
      </c>
      <c r="C56" s="8"/>
      <c r="D56" s="8"/>
      <c r="E56" s="8">
        <v>0</v>
      </c>
      <c r="F56" s="9"/>
      <c r="G56" s="10"/>
      <c r="H56" s="9">
        <f t="shared" si="9"/>
        <v>0</v>
      </c>
      <c r="I56" s="9"/>
      <c r="J56" s="10"/>
      <c r="K56" s="9">
        <f t="shared" si="10"/>
        <v>0</v>
      </c>
      <c r="L56" s="9"/>
      <c r="M56" s="10"/>
      <c r="N56" s="9">
        <f t="shared" si="11"/>
        <v>0</v>
      </c>
      <c r="O56" s="9"/>
      <c r="P56" s="10"/>
      <c r="Q56" s="9">
        <f t="shared" si="12"/>
        <v>0</v>
      </c>
      <c r="R56" s="9"/>
      <c r="S56" s="10"/>
      <c r="T56" s="9">
        <f t="shared" si="13"/>
        <v>0</v>
      </c>
      <c r="U56" s="10"/>
      <c r="V56" s="9">
        <v>0.4</v>
      </c>
      <c r="W56" s="9">
        <f t="shared" si="14"/>
        <v>0</v>
      </c>
      <c r="X56" s="10"/>
      <c r="Y56" s="9">
        <v>80</v>
      </c>
      <c r="Z56" s="9">
        <f t="shared" si="15"/>
        <v>0</v>
      </c>
      <c r="AA56" s="10"/>
      <c r="AB56" s="9">
        <v>0.8</v>
      </c>
      <c r="AC56" s="9">
        <v>200</v>
      </c>
      <c r="AD56" s="9">
        <f t="shared" si="16"/>
        <v>0</v>
      </c>
      <c r="AE56" s="9">
        <v>5</v>
      </c>
      <c r="AF56" s="10"/>
      <c r="AG56" s="15">
        <f t="shared" si="17"/>
        <v>0</v>
      </c>
      <c r="AH56" s="15"/>
    </row>
    <row r="57" spans="1:34">
      <c r="A57" s="11" t="s">
        <v>50</v>
      </c>
      <c r="B57" s="11" t="s">
        <v>85</v>
      </c>
      <c r="C57" s="8"/>
      <c r="D57" s="8"/>
      <c r="E57" s="8">
        <v>0</v>
      </c>
      <c r="F57" s="9"/>
      <c r="G57" s="10"/>
      <c r="H57" s="9">
        <f t="shared" si="9"/>
        <v>0</v>
      </c>
      <c r="I57" s="9"/>
      <c r="J57" s="10"/>
      <c r="K57" s="9">
        <f t="shared" si="10"/>
        <v>0</v>
      </c>
      <c r="L57" s="9"/>
      <c r="M57" s="10"/>
      <c r="N57" s="9">
        <f t="shared" si="11"/>
        <v>0</v>
      </c>
      <c r="O57" s="9"/>
      <c r="P57" s="10"/>
      <c r="Q57" s="9">
        <f t="shared" si="12"/>
        <v>0</v>
      </c>
      <c r="R57" s="9"/>
      <c r="S57" s="10"/>
      <c r="T57" s="9">
        <f t="shared" si="13"/>
        <v>0</v>
      </c>
      <c r="U57" s="10"/>
      <c r="V57" s="9">
        <v>0.4</v>
      </c>
      <c r="W57" s="9">
        <f t="shared" si="14"/>
        <v>0</v>
      </c>
      <c r="X57" s="10"/>
      <c r="Y57" s="9">
        <v>80</v>
      </c>
      <c r="Z57" s="9">
        <f t="shared" si="15"/>
        <v>0</v>
      </c>
      <c r="AA57" s="10"/>
      <c r="AB57" s="9">
        <v>0.8</v>
      </c>
      <c r="AC57" s="9">
        <v>200</v>
      </c>
      <c r="AD57" s="9">
        <f t="shared" si="16"/>
        <v>0</v>
      </c>
      <c r="AE57" s="9">
        <v>6</v>
      </c>
      <c r="AF57" s="10"/>
      <c r="AG57" s="15">
        <f t="shared" si="17"/>
        <v>0</v>
      </c>
      <c r="AH57" s="15"/>
    </row>
    <row r="58" s="1" customFormat="1" spans="1:34">
      <c r="A58" s="11" t="s">
        <v>50</v>
      </c>
      <c r="B58" s="11" t="s">
        <v>86</v>
      </c>
      <c r="C58" s="8">
        <v>348.192</v>
      </c>
      <c r="D58" s="8">
        <v>3.4664448</v>
      </c>
      <c r="E58" s="8">
        <v>3</v>
      </c>
      <c r="F58" s="9">
        <v>31.2</v>
      </c>
      <c r="G58" s="10"/>
      <c r="H58" s="9">
        <f t="shared" si="9"/>
        <v>0</v>
      </c>
      <c r="I58" s="9">
        <v>3.7186965504</v>
      </c>
      <c r="J58" s="10"/>
      <c r="K58" s="9">
        <f t="shared" si="10"/>
        <v>0</v>
      </c>
      <c r="L58" s="9"/>
      <c r="M58" s="10"/>
      <c r="N58" s="9">
        <f t="shared" si="11"/>
        <v>0</v>
      </c>
      <c r="O58" s="9"/>
      <c r="P58" s="10"/>
      <c r="Q58" s="9">
        <f t="shared" si="12"/>
        <v>0</v>
      </c>
      <c r="R58" s="9"/>
      <c r="S58" s="10"/>
      <c r="T58" s="9">
        <f t="shared" si="13"/>
        <v>0</v>
      </c>
      <c r="U58" s="10"/>
      <c r="V58" s="9">
        <v>0.4</v>
      </c>
      <c r="W58" s="9">
        <f t="shared" si="14"/>
        <v>0</v>
      </c>
      <c r="X58" s="10"/>
      <c r="Y58" s="9">
        <v>80</v>
      </c>
      <c r="Z58" s="9">
        <f t="shared" si="15"/>
        <v>0</v>
      </c>
      <c r="AA58" s="10"/>
      <c r="AB58" s="9">
        <v>0.8</v>
      </c>
      <c r="AC58" s="9">
        <v>200</v>
      </c>
      <c r="AD58" s="9">
        <f t="shared" si="16"/>
        <v>0</v>
      </c>
      <c r="AE58" s="9">
        <v>5</v>
      </c>
      <c r="AF58" s="10"/>
      <c r="AG58" s="15">
        <f t="shared" si="17"/>
        <v>0</v>
      </c>
      <c r="AH58" s="15"/>
    </row>
    <row r="59" spans="1:34">
      <c r="A59" s="11" t="s">
        <v>50</v>
      </c>
      <c r="B59" s="7" t="s">
        <v>87</v>
      </c>
      <c r="C59" s="8">
        <v>346.944</v>
      </c>
      <c r="D59" s="8">
        <v>3.2149728</v>
      </c>
      <c r="E59" s="8">
        <v>4</v>
      </c>
      <c r="F59" s="9"/>
      <c r="G59" s="10"/>
      <c r="H59" s="9">
        <f t="shared" si="9"/>
        <v>0</v>
      </c>
      <c r="I59" s="9">
        <v>4.0122860544</v>
      </c>
      <c r="J59" s="10"/>
      <c r="K59" s="9">
        <f t="shared" si="10"/>
        <v>0</v>
      </c>
      <c r="L59" s="9"/>
      <c r="M59" s="10"/>
      <c r="N59" s="9">
        <f t="shared" si="11"/>
        <v>0</v>
      </c>
      <c r="O59" s="9"/>
      <c r="P59" s="10"/>
      <c r="Q59" s="9">
        <f t="shared" si="12"/>
        <v>0</v>
      </c>
      <c r="R59" s="9"/>
      <c r="S59" s="10"/>
      <c r="T59" s="9">
        <f t="shared" si="13"/>
        <v>0</v>
      </c>
      <c r="U59" s="10"/>
      <c r="V59" s="9">
        <v>0.4</v>
      </c>
      <c r="W59" s="9">
        <f t="shared" si="14"/>
        <v>0</v>
      </c>
      <c r="X59" s="10"/>
      <c r="Y59" s="9">
        <v>80</v>
      </c>
      <c r="Z59" s="9">
        <f t="shared" si="15"/>
        <v>0</v>
      </c>
      <c r="AA59" s="10"/>
      <c r="AB59" s="9">
        <v>0.8</v>
      </c>
      <c r="AC59" s="9">
        <v>200</v>
      </c>
      <c r="AD59" s="9">
        <f t="shared" si="16"/>
        <v>0</v>
      </c>
      <c r="AE59" s="9">
        <v>6</v>
      </c>
      <c r="AF59" s="10"/>
      <c r="AG59" s="15">
        <f t="shared" si="17"/>
        <v>0</v>
      </c>
      <c r="AH59" s="15"/>
    </row>
    <row r="60" spans="1:34">
      <c r="A60" s="12" t="s">
        <v>50</v>
      </c>
      <c r="B60" s="12" t="s">
        <v>88</v>
      </c>
      <c r="C60" s="8">
        <v>138.528</v>
      </c>
      <c r="D60" s="8">
        <v>1.4293344</v>
      </c>
      <c r="E60" s="8">
        <v>2</v>
      </c>
      <c r="F60" s="9">
        <v>52.416</v>
      </c>
      <c r="G60" s="10"/>
      <c r="H60" s="9">
        <f t="shared" si="9"/>
        <v>0</v>
      </c>
      <c r="I60" s="9">
        <v>0.9595782144</v>
      </c>
      <c r="J60" s="10"/>
      <c r="K60" s="9">
        <f t="shared" si="10"/>
        <v>0</v>
      </c>
      <c r="L60" s="9"/>
      <c r="M60" s="10"/>
      <c r="N60" s="9">
        <f t="shared" si="11"/>
        <v>0</v>
      </c>
      <c r="O60" s="9"/>
      <c r="P60" s="10"/>
      <c r="Q60" s="9">
        <f t="shared" si="12"/>
        <v>0</v>
      </c>
      <c r="R60" s="9"/>
      <c r="S60" s="10"/>
      <c r="T60" s="9">
        <f t="shared" si="13"/>
        <v>0</v>
      </c>
      <c r="U60" s="10"/>
      <c r="V60" s="9">
        <v>0.4</v>
      </c>
      <c r="W60" s="9">
        <f t="shared" si="14"/>
        <v>0</v>
      </c>
      <c r="X60" s="10"/>
      <c r="Y60" s="9">
        <v>80</v>
      </c>
      <c r="Z60" s="9">
        <f t="shared" si="15"/>
        <v>0</v>
      </c>
      <c r="AA60" s="10"/>
      <c r="AB60" s="9">
        <v>0.8</v>
      </c>
      <c r="AC60" s="9">
        <v>200</v>
      </c>
      <c r="AD60" s="9">
        <f t="shared" si="16"/>
        <v>0</v>
      </c>
      <c r="AE60" s="9">
        <v>5</v>
      </c>
      <c r="AF60" s="10"/>
      <c r="AG60" s="15">
        <f t="shared" si="17"/>
        <v>0</v>
      </c>
      <c r="AH60" s="15"/>
    </row>
    <row r="61" spans="1:34">
      <c r="A61" s="7" t="s">
        <v>89</v>
      </c>
      <c r="B61" s="7" t="s">
        <v>90</v>
      </c>
      <c r="C61" s="8"/>
      <c r="D61" s="8"/>
      <c r="E61" s="8">
        <v>0</v>
      </c>
      <c r="F61" s="9"/>
      <c r="G61" s="10"/>
      <c r="H61" s="9">
        <f t="shared" si="9"/>
        <v>0</v>
      </c>
      <c r="I61" s="9"/>
      <c r="J61" s="10"/>
      <c r="K61" s="9">
        <f t="shared" si="10"/>
        <v>0</v>
      </c>
      <c r="L61" s="9"/>
      <c r="M61" s="10"/>
      <c r="N61" s="9">
        <f t="shared" si="11"/>
        <v>0</v>
      </c>
      <c r="O61" s="9"/>
      <c r="P61" s="10"/>
      <c r="Q61" s="9">
        <f t="shared" si="12"/>
        <v>0</v>
      </c>
      <c r="R61" s="9"/>
      <c r="S61" s="10"/>
      <c r="T61" s="9">
        <f t="shared" si="13"/>
        <v>0</v>
      </c>
      <c r="U61" s="10"/>
      <c r="V61" s="9">
        <v>0.4</v>
      </c>
      <c r="W61" s="9">
        <f t="shared" si="14"/>
        <v>0</v>
      </c>
      <c r="X61" s="10"/>
      <c r="Y61" s="9">
        <v>120</v>
      </c>
      <c r="Z61" s="9">
        <f t="shared" si="15"/>
        <v>0</v>
      </c>
      <c r="AA61" s="10"/>
      <c r="AB61" s="9">
        <v>0.8</v>
      </c>
      <c r="AC61" s="9">
        <v>200</v>
      </c>
      <c r="AD61" s="9">
        <f t="shared" si="16"/>
        <v>0</v>
      </c>
      <c r="AE61" s="9">
        <v>5</v>
      </c>
      <c r="AF61" s="10"/>
      <c r="AG61" s="15">
        <f t="shared" si="17"/>
        <v>0</v>
      </c>
      <c r="AH61" s="15"/>
    </row>
    <row r="62" spans="1:34">
      <c r="A62" s="7" t="s">
        <v>91</v>
      </c>
      <c r="B62" s="7" t="s">
        <v>91</v>
      </c>
      <c r="C62" s="8">
        <v>222.144</v>
      </c>
      <c r="D62" s="8">
        <v>2.633904</v>
      </c>
      <c r="E62" s="8">
        <v>3</v>
      </c>
      <c r="F62" s="9">
        <v>37.44</v>
      </c>
      <c r="G62" s="10"/>
      <c r="H62" s="9">
        <f t="shared" si="9"/>
        <v>0</v>
      </c>
      <c r="I62" s="9">
        <v>1.773218304</v>
      </c>
      <c r="J62" s="10"/>
      <c r="K62" s="9">
        <f t="shared" si="10"/>
        <v>0</v>
      </c>
      <c r="L62" s="9"/>
      <c r="M62" s="10"/>
      <c r="N62" s="9">
        <f t="shared" si="11"/>
        <v>0</v>
      </c>
      <c r="O62" s="9"/>
      <c r="P62" s="10"/>
      <c r="Q62" s="9">
        <f t="shared" si="12"/>
        <v>0</v>
      </c>
      <c r="R62" s="9"/>
      <c r="S62" s="10"/>
      <c r="T62" s="9">
        <f t="shared" si="13"/>
        <v>0</v>
      </c>
      <c r="U62" s="10"/>
      <c r="V62" s="9">
        <v>0.4</v>
      </c>
      <c r="W62" s="9">
        <f t="shared" si="14"/>
        <v>0</v>
      </c>
      <c r="X62" s="10"/>
      <c r="Y62" s="9">
        <v>120</v>
      </c>
      <c r="Z62" s="9">
        <f t="shared" si="15"/>
        <v>0</v>
      </c>
      <c r="AA62" s="10"/>
      <c r="AB62" s="9">
        <v>0.8</v>
      </c>
      <c r="AC62" s="9">
        <v>200</v>
      </c>
      <c r="AD62" s="9">
        <f t="shared" si="16"/>
        <v>0</v>
      </c>
      <c r="AE62" s="9">
        <v>6</v>
      </c>
      <c r="AF62" s="10"/>
      <c r="AG62" s="15">
        <f t="shared" si="17"/>
        <v>0</v>
      </c>
      <c r="AH62" s="15"/>
    </row>
    <row r="63" spans="1:34">
      <c r="A63" s="7" t="s">
        <v>92</v>
      </c>
      <c r="B63" s="7" t="s">
        <v>93</v>
      </c>
      <c r="C63" s="8"/>
      <c r="D63" s="8"/>
      <c r="E63" s="8">
        <v>0</v>
      </c>
      <c r="F63" s="9"/>
      <c r="G63" s="10"/>
      <c r="H63" s="9">
        <f t="shared" si="9"/>
        <v>0</v>
      </c>
      <c r="I63" s="9"/>
      <c r="J63" s="10"/>
      <c r="K63" s="9">
        <f t="shared" si="10"/>
        <v>0</v>
      </c>
      <c r="L63" s="9"/>
      <c r="M63" s="10"/>
      <c r="N63" s="9">
        <f t="shared" si="11"/>
        <v>0</v>
      </c>
      <c r="O63" s="9"/>
      <c r="P63" s="10"/>
      <c r="Q63" s="9">
        <f t="shared" si="12"/>
        <v>0</v>
      </c>
      <c r="R63" s="9"/>
      <c r="S63" s="10"/>
      <c r="T63" s="9">
        <f t="shared" si="13"/>
        <v>0</v>
      </c>
      <c r="U63" s="10"/>
      <c r="V63" s="9">
        <v>0.4</v>
      </c>
      <c r="W63" s="9">
        <f t="shared" si="14"/>
        <v>0</v>
      </c>
      <c r="X63" s="10"/>
      <c r="Y63" s="9">
        <v>120</v>
      </c>
      <c r="Z63" s="9">
        <f t="shared" si="15"/>
        <v>0</v>
      </c>
      <c r="AA63" s="10"/>
      <c r="AB63" s="9">
        <v>0.8</v>
      </c>
      <c r="AC63" s="9">
        <v>200</v>
      </c>
      <c r="AD63" s="9">
        <f t="shared" si="16"/>
        <v>0</v>
      </c>
      <c r="AE63" s="9">
        <v>8</v>
      </c>
      <c r="AF63" s="10"/>
      <c r="AG63" s="15">
        <f t="shared" si="17"/>
        <v>0</v>
      </c>
      <c r="AH63" s="15"/>
    </row>
    <row r="64" spans="1:34">
      <c r="A64" s="7" t="s">
        <v>94</v>
      </c>
      <c r="B64" s="13" t="s">
        <v>95</v>
      </c>
      <c r="C64" s="8"/>
      <c r="D64" s="8"/>
      <c r="E64" s="8">
        <v>0</v>
      </c>
      <c r="F64" s="9"/>
      <c r="G64" s="10"/>
      <c r="H64" s="9">
        <f t="shared" si="9"/>
        <v>0</v>
      </c>
      <c r="I64" s="9"/>
      <c r="J64" s="10"/>
      <c r="K64" s="9">
        <f t="shared" si="10"/>
        <v>0</v>
      </c>
      <c r="L64" s="9"/>
      <c r="M64" s="10"/>
      <c r="N64" s="9">
        <f t="shared" si="11"/>
        <v>0</v>
      </c>
      <c r="O64" s="9"/>
      <c r="P64" s="10"/>
      <c r="Q64" s="9">
        <f t="shared" si="12"/>
        <v>0</v>
      </c>
      <c r="R64" s="9"/>
      <c r="S64" s="10"/>
      <c r="T64" s="9">
        <f t="shared" si="13"/>
        <v>0</v>
      </c>
      <c r="U64" s="10"/>
      <c r="V64" s="9">
        <v>0.4</v>
      </c>
      <c r="W64" s="9">
        <f t="shared" si="14"/>
        <v>0</v>
      </c>
      <c r="X64" s="10"/>
      <c r="Y64" s="9">
        <v>120</v>
      </c>
      <c r="Z64" s="9">
        <f t="shared" si="15"/>
        <v>0</v>
      </c>
      <c r="AA64" s="10"/>
      <c r="AB64" s="9">
        <v>0.8</v>
      </c>
      <c r="AC64" s="9">
        <v>200</v>
      </c>
      <c r="AD64" s="9">
        <f t="shared" si="16"/>
        <v>0</v>
      </c>
      <c r="AE64" s="9">
        <v>6</v>
      </c>
      <c r="AF64" s="10"/>
      <c r="AG64" s="15">
        <f t="shared" si="17"/>
        <v>0</v>
      </c>
      <c r="AH64" s="15"/>
    </row>
    <row r="65" spans="1:34">
      <c r="A65" s="7" t="s">
        <v>96</v>
      </c>
      <c r="B65" s="7" t="s">
        <v>97</v>
      </c>
      <c r="C65" s="8"/>
      <c r="D65" s="8"/>
      <c r="E65" s="8">
        <v>0</v>
      </c>
      <c r="F65" s="9"/>
      <c r="G65" s="10"/>
      <c r="H65" s="9">
        <f t="shared" si="9"/>
        <v>0</v>
      </c>
      <c r="I65" s="9"/>
      <c r="J65" s="10"/>
      <c r="K65" s="9">
        <f t="shared" si="10"/>
        <v>0</v>
      </c>
      <c r="L65" s="9"/>
      <c r="M65" s="10"/>
      <c r="N65" s="9">
        <f t="shared" si="11"/>
        <v>0</v>
      </c>
      <c r="O65" s="9"/>
      <c r="P65" s="10"/>
      <c r="Q65" s="9">
        <f t="shared" si="12"/>
        <v>0</v>
      </c>
      <c r="R65" s="9"/>
      <c r="S65" s="10"/>
      <c r="T65" s="9">
        <f t="shared" si="13"/>
        <v>0</v>
      </c>
      <c r="U65" s="10"/>
      <c r="V65" s="9">
        <v>0.4</v>
      </c>
      <c r="W65" s="9">
        <f t="shared" si="14"/>
        <v>0</v>
      </c>
      <c r="X65" s="10"/>
      <c r="Y65" s="9">
        <v>120</v>
      </c>
      <c r="Z65" s="9">
        <f t="shared" si="15"/>
        <v>0</v>
      </c>
      <c r="AA65" s="10"/>
      <c r="AB65" s="9">
        <v>0.8</v>
      </c>
      <c r="AC65" s="9">
        <v>200</v>
      </c>
      <c r="AD65" s="9">
        <f t="shared" si="16"/>
        <v>0</v>
      </c>
      <c r="AE65" s="9">
        <v>5</v>
      </c>
      <c r="AF65" s="10"/>
      <c r="AG65" s="15">
        <f t="shared" si="17"/>
        <v>0</v>
      </c>
      <c r="AH65" s="15"/>
    </row>
    <row r="66" spans="1:34">
      <c r="A66" s="7" t="s">
        <v>96</v>
      </c>
      <c r="B66" s="7" t="s">
        <v>98</v>
      </c>
      <c r="C66" s="8"/>
      <c r="D66" s="8"/>
      <c r="E66" s="8">
        <v>0</v>
      </c>
      <c r="F66" s="9"/>
      <c r="G66" s="10"/>
      <c r="H66" s="9">
        <f t="shared" si="9"/>
        <v>0</v>
      </c>
      <c r="I66" s="9"/>
      <c r="J66" s="10"/>
      <c r="K66" s="9">
        <f t="shared" si="10"/>
        <v>0</v>
      </c>
      <c r="L66" s="9"/>
      <c r="M66" s="10"/>
      <c r="N66" s="9">
        <f t="shared" si="11"/>
        <v>0</v>
      </c>
      <c r="O66" s="9"/>
      <c r="P66" s="10"/>
      <c r="Q66" s="9">
        <f t="shared" si="12"/>
        <v>0</v>
      </c>
      <c r="R66" s="9"/>
      <c r="S66" s="10"/>
      <c r="T66" s="9">
        <f t="shared" si="13"/>
        <v>0</v>
      </c>
      <c r="U66" s="10"/>
      <c r="V66" s="9">
        <v>0.4</v>
      </c>
      <c r="W66" s="9">
        <f t="shared" si="14"/>
        <v>0</v>
      </c>
      <c r="X66" s="10"/>
      <c r="Y66" s="9">
        <v>120</v>
      </c>
      <c r="Z66" s="9">
        <f t="shared" si="15"/>
        <v>0</v>
      </c>
      <c r="AA66" s="10"/>
      <c r="AB66" s="9">
        <v>0.8</v>
      </c>
      <c r="AC66" s="9">
        <v>200</v>
      </c>
      <c r="AD66" s="9">
        <f t="shared" si="16"/>
        <v>0</v>
      </c>
      <c r="AE66" s="9">
        <v>5</v>
      </c>
      <c r="AF66" s="10"/>
      <c r="AG66" s="15">
        <f t="shared" si="17"/>
        <v>0</v>
      </c>
      <c r="AH66" s="15"/>
    </row>
    <row r="67" spans="1:34">
      <c r="A67" s="7" t="s">
        <v>96</v>
      </c>
      <c r="B67" s="7" t="s">
        <v>99</v>
      </c>
      <c r="C67" s="8"/>
      <c r="D67" s="8"/>
      <c r="E67" s="8">
        <v>0</v>
      </c>
      <c r="F67" s="9"/>
      <c r="G67" s="10"/>
      <c r="H67" s="9">
        <f t="shared" si="9"/>
        <v>0</v>
      </c>
      <c r="I67" s="9"/>
      <c r="J67" s="10"/>
      <c r="K67" s="9">
        <f t="shared" si="10"/>
        <v>0</v>
      </c>
      <c r="L67" s="9"/>
      <c r="M67" s="10"/>
      <c r="N67" s="9">
        <f t="shared" si="11"/>
        <v>0</v>
      </c>
      <c r="O67" s="9"/>
      <c r="P67" s="10"/>
      <c r="Q67" s="9">
        <f t="shared" si="12"/>
        <v>0</v>
      </c>
      <c r="R67" s="9"/>
      <c r="S67" s="10"/>
      <c r="T67" s="9">
        <f t="shared" si="13"/>
        <v>0</v>
      </c>
      <c r="U67" s="10"/>
      <c r="V67" s="9">
        <v>0.4</v>
      </c>
      <c r="W67" s="9">
        <f t="shared" si="14"/>
        <v>0</v>
      </c>
      <c r="X67" s="10"/>
      <c r="Y67" s="9">
        <v>120</v>
      </c>
      <c r="Z67" s="9">
        <f t="shared" si="15"/>
        <v>0</v>
      </c>
      <c r="AA67" s="10"/>
      <c r="AB67" s="9">
        <v>0.8</v>
      </c>
      <c r="AC67" s="9">
        <v>200</v>
      </c>
      <c r="AD67" s="9">
        <f t="shared" si="16"/>
        <v>0</v>
      </c>
      <c r="AE67" s="9">
        <v>5</v>
      </c>
      <c r="AF67" s="10"/>
      <c r="AG67" s="15">
        <f t="shared" si="17"/>
        <v>0</v>
      </c>
      <c r="AH67" s="15"/>
    </row>
    <row r="68" s="1" customFormat="1" spans="1:34">
      <c r="A68" s="7" t="s">
        <v>96</v>
      </c>
      <c r="B68" s="11" t="s">
        <v>100</v>
      </c>
      <c r="C68" s="8">
        <v>42.432</v>
      </c>
      <c r="D68" s="8">
        <v>0.715104</v>
      </c>
      <c r="E68" s="8">
        <v>2</v>
      </c>
      <c r="F68" s="9">
        <v>42.432</v>
      </c>
      <c r="G68" s="10"/>
      <c r="H68" s="9">
        <f t="shared" si="9"/>
        <v>0</v>
      </c>
      <c r="I68" s="9"/>
      <c r="J68" s="10"/>
      <c r="K68" s="9">
        <f t="shared" si="10"/>
        <v>0</v>
      </c>
      <c r="L68" s="9"/>
      <c r="M68" s="10"/>
      <c r="N68" s="9">
        <f t="shared" si="11"/>
        <v>0</v>
      </c>
      <c r="O68" s="9"/>
      <c r="P68" s="10"/>
      <c r="Q68" s="9">
        <f t="shared" si="12"/>
        <v>0</v>
      </c>
      <c r="R68" s="9"/>
      <c r="S68" s="10"/>
      <c r="T68" s="9">
        <f t="shared" si="13"/>
        <v>0</v>
      </c>
      <c r="U68" s="10"/>
      <c r="V68" s="9">
        <v>0.4</v>
      </c>
      <c r="W68" s="9">
        <f t="shared" si="14"/>
        <v>0</v>
      </c>
      <c r="X68" s="10"/>
      <c r="Y68" s="9">
        <v>120</v>
      </c>
      <c r="Z68" s="9">
        <f t="shared" si="15"/>
        <v>0</v>
      </c>
      <c r="AA68" s="10"/>
      <c r="AB68" s="9">
        <v>0.8</v>
      </c>
      <c r="AC68" s="9">
        <v>200</v>
      </c>
      <c r="AD68" s="9">
        <f t="shared" si="16"/>
        <v>0</v>
      </c>
      <c r="AE68" s="9">
        <v>6</v>
      </c>
      <c r="AF68" s="10"/>
      <c r="AG68" s="15">
        <f t="shared" si="17"/>
        <v>0</v>
      </c>
      <c r="AH68" s="15"/>
    </row>
    <row r="69" spans="1:34">
      <c r="A69" s="7" t="s">
        <v>101</v>
      </c>
      <c r="B69" s="7" t="s">
        <v>101</v>
      </c>
      <c r="C69" s="8">
        <v>1015.872</v>
      </c>
      <c r="D69" s="8">
        <v>9.4643328</v>
      </c>
      <c r="E69" s="8">
        <v>3</v>
      </c>
      <c r="F69" s="9"/>
      <c r="G69" s="10"/>
      <c r="H69" s="9">
        <f t="shared" si="9"/>
        <v>0</v>
      </c>
      <c r="I69" s="9">
        <v>8.105250816</v>
      </c>
      <c r="J69" s="10"/>
      <c r="K69" s="9">
        <f t="shared" si="10"/>
        <v>0</v>
      </c>
      <c r="L69" s="9"/>
      <c r="M69" s="10"/>
      <c r="N69" s="9">
        <f t="shared" si="11"/>
        <v>0</v>
      </c>
      <c r="O69" s="9"/>
      <c r="P69" s="10"/>
      <c r="Q69" s="9">
        <f t="shared" si="12"/>
        <v>0</v>
      </c>
      <c r="R69" s="9"/>
      <c r="S69" s="10"/>
      <c r="T69" s="9">
        <f t="shared" si="13"/>
        <v>0</v>
      </c>
      <c r="U69" s="10"/>
      <c r="V69" s="9">
        <v>0.4</v>
      </c>
      <c r="W69" s="9">
        <f t="shared" si="14"/>
        <v>0</v>
      </c>
      <c r="X69" s="10"/>
      <c r="Y69" s="9">
        <v>120</v>
      </c>
      <c r="Z69" s="9">
        <f t="shared" si="15"/>
        <v>0</v>
      </c>
      <c r="AA69" s="10"/>
      <c r="AB69" s="9">
        <v>0.8</v>
      </c>
      <c r="AC69" s="9">
        <v>200</v>
      </c>
      <c r="AD69" s="9">
        <f t="shared" si="16"/>
        <v>0</v>
      </c>
      <c r="AE69" s="9">
        <v>3</v>
      </c>
      <c r="AF69" s="10"/>
      <c r="AG69" s="15">
        <f t="shared" si="17"/>
        <v>0</v>
      </c>
      <c r="AH69" s="15"/>
    </row>
    <row r="70" spans="1:34">
      <c r="A70" s="7" t="s">
        <v>102</v>
      </c>
      <c r="B70" s="7" t="s">
        <v>103</v>
      </c>
      <c r="C70" s="8"/>
      <c r="D70" s="8"/>
      <c r="E70" s="8">
        <v>0</v>
      </c>
      <c r="F70" s="9"/>
      <c r="G70" s="10"/>
      <c r="H70" s="9">
        <f t="shared" ref="H70:H94" si="18">F70*G70</f>
        <v>0</v>
      </c>
      <c r="I70" s="9"/>
      <c r="J70" s="10"/>
      <c r="K70" s="9">
        <f t="shared" ref="K70:K94" si="19">I70*J70</f>
        <v>0</v>
      </c>
      <c r="L70" s="9"/>
      <c r="M70" s="10"/>
      <c r="N70" s="9">
        <f t="shared" ref="N70:N94" si="20">L70*M70</f>
        <v>0</v>
      </c>
      <c r="O70" s="9"/>
      <c r="P70" s="10"/>
      <c r="Q70" s="9">
        <f t="shared" ref="Q70:Q94" si="21">O70*P70</f>
        <v>0</v>
      </c>
      <c r="R70" s="9"/>
      <c r="S70" s="10"/>
      <c r="T70" s="9">
        <f t="shared" ref="T70:T94" si="22">R70*S70</f>
        <v>0</v>
      </c>
      <c r="U70" s="10"/>
      <c r="V70" s="9">
        <v>0.4</v>
      </c>
      <c r="W70" s="9">
        <f t="shared" ref="W70:W94" si="23">(U70*0.15)*C70</f>
        <v>0</v>
      </c>
      <c r="X70" s="10"/>
      <c r="Y70" s="9">
        <v>120</v>
      </c>
      <c r="Z70" s="9">
        <f t="shared" ref="Z70:Z94" si="24">X70*(E70*0.16)</f>
        <v>0</v>
      </c>
      <c r="AA70" s="10"/>
      <c r="AB70" s="9">
        <v>0.8</v>
      </c>
      <c r="AC70" s="9">
        <v>200</v>
      </c>
      <c r="AD70" s="9">
        <f t="shared" ref="AD70:AD94" si="25">AA70*(C70*0.03)</f>
        <v>0</v>
      </c>
      <c r="AE70" s="9">
        <v>4</v>
      </c>
      <c r="AF70" s="10"/>
      <c r="AG70" s="15">
        <f t="shared" si="17"/>
        <v>0</v>
      </c>
      <c r="AH70" s="15"/>
    </row>
    <row r="71" spans="1:34">
      <c r="A71" s="7" t="s">
        <v>104</v>
      </c>
      <c r="B71" s="7" t="s">
        <v>105</v>
      </c>
      <c r="C71" s="8"/>
      <c r="D71" s="8"/>
      <c r="E71" s="8">
        <v>0</v>
      </c>
      <c r="F71" s="9"/>
      <c r="G71" s="10"/>
      <c r="H71" s="9">
        <f t="shared" si="18"/>
        <v>0</v>
      </c>
      <c r="I71" s="9"/>
      <c r="J71" s="10"/>
      <c r="K71" s="9">
        <f t="shared" si="19"/>
        <v>0</v>
      </c>
      <c r="L71" s="9"/>
      <c r="M71" s="10"/>
      <c r="N71" s="9">
        <f t="shared" si="20"/>
        <v>0</v>
      </c>
      <c r="O71" s="9"/>
      <c r="P71" s="10"/>
      <c r="Q71" s="9">
        <f t="shared" si="21"/>
        <v>0</v>
      </c>
      <c r="R71" s="9"/>
      <c r="S71" s="10"/>
      <c r="T71" s="9">
        <f t="shared" si="22"/>
        <v>0</v>
      </c>
      <c r="U71" s="10"/>
      <c r="V71" s="9">
        <v>0.4</v>
      </c>
      <c r="W71" s="9">
        <f t="shared" si="23"/>
        <v>0</v>
      </c>
      <c r="X71" s="10"/>
      <c r="Y71" s="9">
        <v>120</v>
      </c>
      <c r="Z71" s="9">
        <f t="shared" si="24"/>
        <v>0</v>
      </c>
      <c r="AA71" s="10"/>
      <c r="AB71" s="9">
        <v>0.8</v>
      </c>
      <c r="AC71" s="9">
        <v>200</v>
      </c>
      <c r="AD71" s="9">
        <f t="shared" si="25"/>
        <v>0</v>
      </c>
      <c r="AE71" s="9">
        <v>4</v>
      </c>
      <c r="AF71" s="10"/>
      <c r="AG71" s="15">
        <f t="shared" si="17"/>
        <v>0</v>
      </c>
      <c r="AH71" s="15"/>
    </row>
    <row r="72" spans="1:34">
      <c r="A72" s="7" t="s">
        <v>106</v>
      </c>
      <c r="B72" s="7" t="s">
        <v>107</v>
      </c>
      <c r="C72" s="8"/>
      <c r="D72" s="8"/>
      <c r="E72" s="8">
        <v>0</v>
      </c>
      <c r="F72" s="9"/>
      <c r="G72" s="10"/>
      <c r="H72" s="9">
        <f t="shared" si="18"/>
        <v>0</v>
      </c>
      <c r="I72" s="9"/>
      <c r="J72" s="10"/>
      <c r="K72" s="9">
        <f t="shared" si="19"/>
        <v>0</v>
      </c>
      <c r="L72" s="9"/>
      <c r="M72" s="10"/>
      <c r="N72" s="9">
        <f t="shared" si="20"/>
        <v>0</v>
      </c>
      <c r="O72" s="9"/>
      <c r="P72" s="10"/>
      <c r="Q72" s="9">
        <f t="shared" si="21"/>
        <v>0</v>
      </c>
      <c r="R72" s="9"/>
      <c r="S72" s="10"/>
      <c r="T72" s="9">
        <f t="shared" si="22"/>
        <v>0</v>
      </c>
      <c r="U72" s="10"/>
      <c r="V72" s="9">
        <v>0.4</v>
      </c>
      <c r="W72" s="9">
        <f t="shared" si="23"/>
        <v>0</v>
      </c>
      <c r="X72" s="10"/>
      <c r="Y72" s="9">
        <v>120</v>
      </c>
      <c r="Z72" s="9">
        <f t="shared" si="24"/>
        <v>0</v>
      </c>
      <c r="AA72" s="10"/>
      <c r="AB72" s="9">
        <v>0.8</v>
      </c>
      <c r="AC72" s="9">
        <v>200</v>
      </c>
      <c r="AD72" s="9">
        <f t="shared" si="25"/>
        <v>0</v>
      </c>
      <c r="AE72" s="9">
        <v>6</v>
      </c>
      <c r="AF72" s="10"/>
      <c r="AG72" s="15">
        <f t="shared" si="17"/>
        <v>0</v>
      </c>
      <c r="AH72" s="15"/>
    </row>
    <row r="73" spans="1:34">
      <c r="A73" s="7" t="s">
        <v>108</v>
      </c>
      <c r="B73" s="7" t="s">
        <v>109</v>
      </c>
      <c r="C73" s="8"/>
      <c r="D73" s="8"/>
      <c r="E73" s="8">
        <v>0</v>
      </c>
      <c r="F73" s="9"/>
      <c r="G73" s="10"/>
      <c r="H73" s="9">
        <f t="shared" si="18"/>
        <v>0</v>
      </c>
      <c r="I73" s="9"/>
      <c r="J73" s="10"/>
      <c r="K73" s="9">
        <f t="shared" si="19"/>
        <v>0</v>
      </c>
      <c r="L73" s="9"/>
      <c r="M73" s="10"/>
      <c r="N73" s="9">
        <f t="shared" si="20"/>
        <v>0</v>
      </c>
      <c r="O73" s="9"/>
      <c r="P73" s="10"/>
      <c r="Q73" s="9">
        <f t="shared" si="21"/>
        <v>0</v>
      </c>
      <c r="R73" s="9"/>
      <c r="S73" s="10"/>
      <c r="T73" s="9">
        <f t="shared" si="22"/>
        <v>0</v>
      </c>
      <c r="U73" s="10"/>
      <c r="V73" s="9">
        <v>0.4</v>
      </c>
      <c r="W73" s="9">
        <f t="shared" si="23"/>
        <v>0</v>
      </c>
      <c r="X73" s="10"/>
      <c r="Y73" s="9">
        <v>120</v>
      </c>
      <c r="Z73" s="9">
        <f t="shared" si="24"/>
        <v>0</v>
      </c>
      <c r="AA73" s="10"/>
      <c r="AB73" s="9">
        <v>0.8</v>
      </c>
      <c r="AC73" s="9">
        <v>200</v>
      </c>
      <c r="AD73" s="9">
        <f t="shared" si="25"/>
        <v>0</v>
      </c>
      <c r="AE73" s="9">
        <v>4</v>
      </c>
      <c r="AF73" s="10"/>
      <c r="AG73" s="15">
        <f t="shared" si="17"/>
        <v>0</v>
      </c>
      <c r="AH73" s="15"/>
    </row>
    <row r="74" spans="1:34">
      <c r="A74" s="7" t="s">
        <v>110</v>
      </c>
      <c r="B74" s="7" t="s">
        <v>111</v>
      </c>
      <c r="C74" s="8"/>
      <c r="D74" s="8"/>
      <c r="E74" s="8">
        <v>0</v>
      </c>
      <c r="F74" s="9"/>
      <c r="G74" s="10"/>
      <c r="H74" s="9">
        <f t="shared" si="18"/>
        <v>0</v>
      </c>
      <c r="I74" s="9"/>
      <c r="J74" s="10"/>
      <c r="K74" s="9">
        <f t="shared" si="19"/>
        <v>0</v>
      </c>
      <c r="L74" s="9"/>
      <c r="M74" s="10"/>
      <c r="N74" s="9">
        <f t="shared" si="20"/>
        <v>0</v>
      </c>
      <c r="O74" s="9"/>
      <c r="P74" s="10"/>
      <c r="Q74" s="9">
        <f t="shared" si="21"/>
        <v>0</v>
      </c>
      <c r="R74" s="9"/>
      <c r="S74" s="10"/>
      <c r="T74" s="9">
        <f t="shared" si="22"/>
        <v>0</v>
      </c>
      <c r="U74" s="10"/>
      <c r="V74" s="9">
        <v>0.4</v>
      </c>
      <c r="W74" s="9">
        <f t="shared" si="23"/>
        <v>0</v>
      </c>
      <c r="X74" s="10"/>
      <c r="Y74" s="9">
        <v>120</v>
      </c>
      <c r="Z74" s="9">
        <f t="shared" si="24"/>
        <v>0</v>
      </c>
      <c r="AA74" s="10"/>
      <c r="AB74" s="9">
        <v>0.8</v>
      </c>
      <c r="AC74" s="9">
        <v>200</v>
      </c>
      <c r="AD74" s="9">
        <f t="shared" si="25"/>
        <v>0</v>
      </c>
      <c r="AE74" s="9">
        <v>5</v>
      </c>
      <c r="AF74" s="10"/>
      <c r="AG74" s="15">
        <f t="shared" si="17"/>
        <v>0</v>
      </c>
      <c r="AH74" s="15"/>
    </row>
    <row r="75" spans="1:34">
      <c r="A75" s="7" t="s">
        <v>112</v>
      </c>
      <c r="B75" s="7" t="s">
        <v>113</v>
      </c>
      <c r="C75" s="8"/>
      <c r="D75" s="8"/>
      <c r="E75" s="8">
        <v>0</v>
      </c>
      <c r="F75" s="9"/>
      <c r="G75" s="10"/>
      <c r="H75" s="9">
        <f t="shared" si="18"/>
        <v>0</v>
      </c>
      <c r="I75" s="9"/>
      <c r="J75" s="10"/>
      <c r="K75" s="9">
        <f t="shared" si="19"/>
        <v>0</v>
      </c>
      <c r="L75" s="9"/>
      <c r="M75" s="10"/>
      <c r="N75" s="9">
        <f t="shared" si="20"/>
        <v>0</v>
      </c>
      <c r="O75" s="9"/>
      <c r="P75" s="10"/>
      <c r="Q75" s="9">
        <f t="shared" si="21"/>
        <v>0</v>
      </c>
      <c r="R75" s="9"/>
      <c r="S75" s="10"/>
      <c r="T75" s="9">
        <f t="shared" si="22"/>
        <v>0</v>
      </c>
      <c r="U75" s="10"/>
      <c r="V75" s="9">
        <v>0.4</v>
      </c>
      <c r="W75" s="9">
        <f t="shared" si="23"/>
        <v>0</v>
      </c>
      <c r="X75" s="10"/>
      <c r="Y75" s="9">
        <v>120</v>
      </c>
      <c r="Z75" s="9">
        <f t="shared" si="24"/>
        <v>0</v>
      </c>
      <c r="AA75" s="10"/>
      <c r="AB75" s="9">
        <v>0.8</v>
      </c>
      <c r="AC75" s="9">
        <v>200</v>
      </c>
      <c r="AD75" s="9">
        <f t="shared" si="25"/>
        <v>0</v>
      </c>
      <c r="AE75" s="9">
        <v>5</v>
      </c>
      <c r="AF75" s="10"/>
      <c r="AG75" s="15">
        <f t="shared" si="17"/>
        <v>0</v>
      </c>
      <c r="AH75" s="15"/>
    </row>
    <row r="76" spans="1:34">
      <c r="A76" s="7" t="s">
        <v>114</v>
      </c>
      <c r="B76" s="7" t="s">
        <v>115</v>
      </c>
      <c r="C76" s="8"/>
      <c r="D76" s="8"/>
      <c r="E76" s="8">
        <v>0</v>
      </c>
      <c r="F76" s="9"/>
      <c r="G76" s="10"/>
      <c r="H76" s="9">
        <f t="shared" si="18"/>
        <v>0</v>
      </c>
      <c r="I76" s="9"/>
      <c r="J76" s="10"/>
      <c r="K76" s="9">
        <f t="shared" si="19"/>
        <v>0</v>
      </c>
      <c r="L76" s="9"/>
      <c r="M76" s="10"/>
      <c r="N76" s="9">
        <f t="shared" si="20"/>
        <v>0</v>
      </c>
      <c r="O76" s="9"/>
      <c r="P76" s="10"/>
      <c r="Q76" s="9">
        <f t="shared" si="21"/>
        <v>0</v>
      </c>
      <c r="R76" s="9"/>
      <c r="S76" s="10"/>
      <c r="T76" s="9">
        <f t="shared" si="22"/>
        <v>0</v>
      </c>
      <c r="U76" s="10"/>
      <c r="V76" s="9">
        <v>0.4</v>
      </c>
      <c r="W76" s="9">
        <f t="shared" si="23"/>
        <v>0</v>
      </c>
      <c r="X76" s="10"/>
      <c r="Y76" s="9">
        <v>120</v>
      </c>
      <c r="Z76" s="9">
        <f t="shared" si="24"/>
        <v>0</v>
      </c>
      <c r="AA76" s="10"/>
      <c r="AB76" s="9">
        <v>0.8</v>
      </c>
      <c r="AC76" s="9">
        <v>200</v>
      </c>
      <c r="AD76" s="9">
        <f t="shared" si="25"/>
        <v>0</v>
      </c>
      <c r="AE76" s="9">
        <v>6</v>
      </c>
      <c r="AF76" s="10"/>
      <c r="AG76" s="15">
        <f t="shared" si="17"/>
        <v>0</v>
      </c>
      <c r="AH76" s="15"/>
    </row>
    <row r="77" spans="1:34">
      <c r="A77" s="7" t="s">
        <v>116</v>
      </c>
      <c r="B77" s="7" t="s">
        <v>117</v>
      </c>
      <c r="C77" s="8"/>
      <c r="D77" s="8"/>
      <c r="E77" s="8">
        <v>0</v>
      </c>
      <c r="F77" s="9"/>
      <c r="G77" s="10"/>
      <c r="H77" s="9">
        <f t="shared" si="18"/>
        <v>0</v>
      </c>
      <c r="I77" s="9"/>
      <c r="J77" s="10"/>
      <c r="K77" s="9">
        <f t="shared" si="19"/>
        <v>0</v>
      </c>
      <c r="L77" s="9"/>
      <c r="M77" s="10"/>
      <c r="N77" s="9">
        <f t="shared" si="20"/>
        <v>0</v>
      </c>
      <c r="O77" s="9"/>
      <c r="P77" s="10"/>
      <c r="Q77" s="9">
        <f t="shared" si="21"/>
        <v>0</v>
      </c>
      <c r="R77" s="9"/>
      <c r="S77" s="10"/>
      <c r="T77" s="9">
        <f t="shared" si="22"/>
        <v>0</v>
      </c>
      <c r="U77" s="10"/>
      <c r="V77" s="9">
        <v>0.4</v>
      </c>
      <c r="W77" s="9">
        <f t="shared" si="23"/>
        <v>0</v>
      </c>
      <c r="X77" s="10"/>
      <c r="Y77" s="9">
        <v>120</v>
      </c>
      <c r="Z77" s="9">
        <f t="shared" si="24"/>
        <v>0</v>
      </c>
      <c r="AA77" s="10"/>
      <c r="AB77" s="9">
        <v>0.8</v>
      </c>
      <c r="AC77" s="9">
        <v>200</v>
      </c>
      <c r="AD77" s="9">
        <f t="shared" si="25"/>
        <v>0</v>
      </c>
      <c r="AE77" s="9">
        <v>5</v>
      </c>
      <c r="AF77" s="10"/>
      <c r="AG77" s="15">
        <f t="shared" si="17"/>
        <v>0</v>
      </c>
      <c r="AH77" s="15"/>
    </row>
    <row r="78" spans="1:34">
      <c r="A78" s="7" t="s">
        <v>118</v>
      </c>
      <c r="B78" s="7" t="s">
        <v>119</v>
      </c>
      <c r="C78" s="8"/>
      <c r="D78" s="8"/>
      <c r="E78" s="8">
        <v>0</v>
      </c>
      <c r="F78" s="9"/>
      <c r="G78" s="10"/>
      <c r="H78" s="9">
        <f t="shared" si="18"/>
        <v>0</v>
      </c>
      <c r="I78" s="9"/>
      <c r="J78" s="10"/>
      <c r="K78" s="9">
        <f t="shared" si="19"/>
        <v>0</v>
      </c>
      <c r="L78" s="9"/>
      <c r="M78" s="10"/>
      <c r="N78" s="9">
        <f t="shared" si="20"/>
        <v>0</v>
      </c>
      <c r="O78" s="9"/>
      <c r="P78" s="10"/>
      <c r="Q78" s="9">
        <f t="shared" si="21"/>
        <v>0</v>
      </c>
      <c r="R78" s="9"/>
      <c r="S78" s="10"/>
      <c r="T78" s="9">
        <f t="shared" si="22"/>
        <v>0</v>
      </c>
      <c r="U78" s="10"/>
      <c r="V78" s="9">
        <v>0.4</v>
      </c>
      <c r="W78" s="9">
        <f t="shared" si="23"/>
        <v>0</v>
      </c>
      <c r="X78" s="10"/>
      <c r="Y78" s="9">
        <v>120</v>
      </c>
      <c r="Z78" s="9">
        <f t="shared" si="24"/>
        <v>0</v>
      </c>
      <c r="AA78" s="10"/>
      <c r="AB78" s="9">
        <v>0.8</v>
      </c>
      <c r="AC78" s="9">
        <v>200</v>
      </c>
      <c r="AD78" s="9">
        <f t="shared" si="25"/>
        <v>0</v>
      </c>
      <c r="AE78" s="9">
        <v>4</v>
      </c>
      <c r="AF78" s="10"/>
      <c r="AG78" s="15">
        <f t="shared" si="17"/>
        <v>0</v>
      </c>
      <c r="AH78" s="15"/>
    </row>
    <row r="79" spans="1:34">
      <c r="A79" s="7" t="s">
        <v>120</v>
      </c>
      <c r="B79" s="7" t="s">
        <v>121</v>
      </c>
      <c r="C79" s="8"/>
      <c r="D79" s="8"/>
      <c r="E79" s="8">
        <v>0</v>
      </c>
      <c r="F79" s="9"/>
      <c r="G79" s="10"/>
      <c r="H79" s="9">
        <f t="shared" si="18"/>
        <v>0</v>
      </c>
      <c r="I79" s="9"/>
      <c r="J79" s="10"/>
      <c r="K79" s="9">
        <f t="shared" si="19"/>
        <v>0</v>
      </c>
      <c r="L79" s="9"/>
      <c r="M79" s="10"/>
      <c r="N79" s="9">
        <f t="shared" si="20"/>
        <v>0</v>
      </c>
      <c r="O79" s="9"/>
      <c r="P79" s="10"/>
      <c r="Q79" s="9">
        <f t="shared" si="21"/>
        <v>0</v>
      </c>
      <c r="R79" s="9"/>
      <c r="S79" s="10"/>
      <c r="T79" s="9">
        <f t="shared" si="22"/>
        <v>0</v>
      </c>
      <c r="U79" s="10"/>
      <c r="V79" s="9">
        <v>0.4</v>
      </c>
      <c r="W79" s="9">
        <f t="shared" si="23"/>
        <v>0</v>
      </c>
      <c r="X79" s="10"/>
      <c r="Y79" s="9">
        <v>120</v>
      </c>
      <c r="Z79" s="9">
        <f t="shared" si="24"/>
        <v>0</v>
      </c>
      <c r="AA79" s="10"/>
      <c r="AB79" s="9">
        <v>0.8</v>
      </c>
      <c r="AC79" s="9">
        <v>200</v>
      </c>
      <c r="AD79" s="9">
        <f t="shared" si="25"/>
        <v>0</v>
      </c>
      <c r="AE79" s="9">
        <v>5</v>
      </c>
      <c r="AF79" s="10"/>
      <c r="AG79" s="15">
        <f t="shared" si="17"/>
        <v>0</v>
      </c>
      <c r="AH79" s="15"/>
    </row>
    <row r="80" spans="1:34">
      <c r="A80" s="7" t="s">
        <v>122</v>
      </c>
      <c r="B80" s="7" t="s">
        <v>123</v>
      </c>
      <c r="C80" s="8"/>
      <c r="D80" s="8"/>
      <c r="E80" s="8">
        <v>0</v>
      </c>
      <c r="F80" s="9"/>
      <c r="G80" s="10"/>
      <c r="H80" s="9">
        <f t="shared" si="18"/>
        <v>0</v>
      </c>
      <c r="I80" s="9"/>
      <c r="J80" s="10"/>
      <c r="K80" s="9">
        <f t="shared" si="19"/>
        <v>0</v>
      </c>
      <c r="L80" s="9"/>
      <c r="M80" s="10"/>
      <c r="N80" s="9">
        <f t="shared" si="20"/>
        <v>0</v>
      </c>
      <c r="O80" s="9"/>
      <c r="P80" s="10"/>
      <c r="Q80" s="9">
        <f t="shared" si="21"/>
        <v>0</v>
      </c>
      <c r="R80" s="9"/>
      <c r="S80" s="10"/>
      <c r="T80" s="9">
        <f t="shared" si="22"/>
        <v>0</v>
      </c>
      <c r="U80" s="10"/>
      <c r="V80" s="9">
        <v>0.4</v>
      </c>
      <c r="W80" s="9">
        <f t="shared" si="23"/>
        <v>0</v>
      </c>
      <c r="X80" s="10"/>
      <c r="Y80" s="9">
        <v>120</v>
      </c>
      <c r="Z80" s="9">
        <f t="shared" si="24"/>
        <v>0</v>
      </c>
      <c r="AA80" s="10"/>
      <c r="AB80" s="9">
        <v>0.8</v>
      </c>
      <c r="AC80" s="9">
        <v>200</v>
      </c>
      <c r="AD80" s="9">
        <f t="shared" si="25"/>
        <v>0</v>
      </c>
      <c r="AE80" s="9">
        <v>4</v>
      </c>
      <c r="AF80" s="10"/>
      <c r="AG80" s="15">
        <f t="shared" si="17"/>
        <v>0</v>
      </c>
      <c r="AH80" s="15"/>
    </row>
    <row r="81" spans="1:34">
      <c r="A81" s="7" t="s">
        <v>124</v>
      </c>
      <c r="B81" s="7" t="s">
        <v>124</v>
      </c>
      <c r="C81" s="8"/>
      <c r="D81" s="8"/>
      <c r="E81" s="8">
        <v>0</v>
      </c>
      <c r="F81" s="9"/>
      <c r="G81" s="10"/>
      <c r="H81" s="9">
        <f t="shared" si="18"/>
        <v>0</v>
      </c>
      <c r="I81" s="9"/>
      <c r="J81" s="10"/>
      <c r="K81" s="9">
        <f t="shared" si="19"/>
        <v>0</v>
      </c>
      <c r="L81" s="9"/>
      <c r="M81" s="10"/>
      <c r="N81" s="9">
        <f t="shared" si="20"/>
        <v>0</v>
      </c>
      <c r="O81" s="9"/>
      <c r="P81" s="10"/>
      <c r="Q81" s="9">
        <f t="shared" si="21"/>
        <v>0</v>
      </c>
      <c r="R81" s="9"/>
      <c r="S81" s="10"/>
      <c r="T81" s="9">
        <f t="shared" si="22"/>
        <v>0</v>
      </c>
      <c r="U81" s="10"/>
      <c r="V81" s="9">
        <v>0.4</v>
      </c>
      <c r="W81" s="9">
        <f t="shared" si="23"/>
        <v>0</v>
      </c>
      <c r="X81" s="10"/>
      <c r="Y81" s="9">
        <v>120</v>
      </c>
      <c r="Z81" s="9">
        <f t="shared" si="24"/>
        <v>0</v>
      </c>
      <c r="AA81" s="10"/>
      <c r="AB81" s="9">
        <v>0.8</v>
      </c>
      <c r="AC81" s="9">
        <v>200</v>
      </c>
      <c r="AD81" s="9">
        <f t="shared" si="25"/>
        <v>0</v>
      </c>
      <c r="AE81" s="9">
        <v>5</v>
      </c>
      <c r="AF81" s="10"/>
      <c r="AG81" s="15">
        <f t="shared" si="17"/>
        <v>0</v>
      </c>
      <c r="AH81" s="15"/>
    </row>
    <row r="82" spans="1:34">
      <c r="A82" s="7" t="s">
        <v>125</v>
      </c>
      <c r="B82" s="7" t="s">
        <v>126</v>
      </c>
      <c r="C82" s="8"/>
      <c r="D82" s="8"/>
      <c r="E82" s="8">
        <v>0</v>
      </c>
      <c r="F82" s="9"/>
      <c r="G82" s="10"/>
      <c r="H82" s="9">
        <f t="shared" si="18"/>
        <v>0</v>
      </c>
      <c r="I82" s="9"/>
      <c r="J82" s="10"/>
      <c r="K82" s="9">
        <f t="shared" si="19"/>
        <v>0</v>
      </c>
      <c r="L82" s="9"/>
      <c r="M82" s="10"/>
      <c r="N82" s="9">
        <f t="shared" si="20"/>
        <v>0</v>
      </c>
      <c r="O82" s="9"/>
      <c r="P82" s="10"/>
      <c r="Q82" s="9">
        <f t="shared" si="21"/>
        <v>0</v>
      </c>
      <c r="R82" s="9"/>
      <c r="S82" s="10"/>
      <c r="T82" s="9">
        <f t="shared" si="22"/>
        <v>0</v>
      </c>
      <c r="U82" s="10"/>
      <c r="V82" s="9">
        <v>0.4</v>
      </c>
      <c r="W82" s="9">
        <f t="shared" si="23"/>
        <v>0</v>
      </c>
      <c r="X82" s="10"/>
      <c r="Y82" s="9">
        <v>120</v>
      </c>
      <c r="Z82" s="9">
        <f t="shared" si="24"/>
        <v>0</v>
      </c>
      <c r="AA82" s="10"/>
      <c r="AB82" s="9">
        <v>0.8</v>
      </c>
      <c r="AC82" s="9">
        <v>200</v>
      </c>
      <c r="AD82" s="9">
        <f t="shared" si="25"/>
        <v>0</v>
      </c>
      <c r="AE82" s="9">
        <v>4</v>
      </c>
      <c r="AF82" s="10"/>
      <c r="AG82" s="15">
        <f t="shared" si="17"/>
        <v>0</v>
      </c>
      <c r="AH82" s="15"/>
    </row>
    <row r="83" spans="1:34">
      <c r="A83" s="7" t="s">
        <v>127</v>
      </c>
      <c r="B83" s="7" t="s">
        <v>128</v>
      </c>
      <c r="C83" s="8"/>
      <c r="D83" s="8"/>
      <c r="E83" s="8">
        <v>0</v>
      </c>
      <c r="F83" s="9"/>
      <c r="G83" s="10"/>
      <c r="H83" s="9">
        <f t="shared" si="18"/>
        <v>0</v>
      </c>
      <c r="I83" s="9"/>
      <c r="J83" s="10"/>
      <c r="K83" s="9">
        <f t="shared" si="19"/>
        <v>0</v>
      </c>
      <c r="L83" s="9"/>
      <c r="M83" s="10"/>
      <c r="N83" s="9">
        <f t="shared" si="20"/>
        <v>0</v>
      </c>
      <c r="O83" s="9"/>
      <c r="P83" s="10"/>
      <c r="Q83" s="9">
        <f t="shared" si="21"/>
        <v>0</v>
      </c>
      <c r="R83" s="9"/>
      <c r="S83" s="10"/>
      <c r="T83" s="9">
        <f t="shared" si="22"/>
        <v>0</v>
      </c>
      <c r="U83" s="10"/>
      <c r="V83" s="9">
        <v>0.4</v>
      </c>
      <c r="W83" s="9">
        <f t="shared" si="23"/>
        <v>0</v>
      </c>
      <c r="X83" s="10"/>
      <c r="Y83" s="9">
        <v>120</v>
      </c>
      <c r="Z83" s="9">
        <f t="shared" si="24"/>
        <v>0</v>
      </c>
      <c r="AA83" s="10"/>
      <c r="AB83" s="9">
        <v>0.8</v>
      </c>
      <c r="AC83" s="9">
        <v>200</v>
      </c>
      <c r="AD83" s="9">
        <f t="shared" si="25"/>
        <v>0</v>
      </c>
      <c r="AE83" s="9">
        <v>6</v>
      </c>
      <c r="AF83" s="10"/>
      <c r="AG83" s="15">
        <f t="shared" si="17"/>
        <v>0</v>
      </c>
      <c r="AH83" s="15"/>
    </row>
    <row r="84" spans="1:34">
      <c r="A84" s="7" t="s">
        <v>129</v>
      </c>
      <c r="B84" s="7" t="s">
        <v>130</v>
      </c>
      <c r="C84" s="8"/>
      <c r="D84" s="8"/>
      <c r="E84" s="8">
        <v>0</v>
      </c>
      <c r="F84" s="9"/>
      <c r="G84" s="10"/>
      <c r="H84" s="9">
        <f t="shared" si="18"/>
        <v>0</v>
      </c>
      <c r="I84" s="9"/>
      <c r="J84" s="10"/>
      <c r="K84" s="9">
        <f t="shared" si="19"/>
        <v>0</v>
      </c>
      <c r="L84" s="9"/>
      <c r="M84" s="10"/>
      <c r="N84" s="9">
        <f t="shared" si="20"/>
        <v>0</v>
      </c>
      <c r="O84" s="9"/>
      <c r="P84" s="10"/>
      <c r="Q84" s="9">
        <f t="shared" si="21"/>
        <v>0</v>
      </c>
      <c r="R84" s="9"/>
      <c r="S84" s="10"/>
      <c r="T84" s="9">
        <f t="shared" si="22"/>
        <v>0</v>
      </c>
      <c r="U84" s="10"/>
      <c r="V84" s="9">
        <v>0.4</v>
      </c>
      <c r="W84" s="9">
        <f t="shared" si="23"/>
        <v>0</v>
      </c>
      <c r="X84" s="10"/>
      <c r="Y84" s="9">
        <v>120</v>
      </c>
      <c r="Z84" s="9">
        <f t="shared" si="24"/>
        <v>0</v>
      </c>
      <c r="AA84" s="10"/>
      <c r="AB84" s="9">
        <v>0.8</v>
      </c>
      <c r="AC84" s="9">
        <v>200</v>
      </c>
      <c r="AD84" s="9">
        <f t="shared" si="25"/>
        <v>0</v>
      </c>
      <c r="AE84" s="9">
        <v>6</v>
      </c>
      <c r="AF84" s="10"/>
      <c r="AG84" s="15">
        <f t="shared" si="17"/>
        <v>0</v>
      </c>
      <c r="AH84" s="15"/>
    </row>
    <row r="85" spans="1:34">
      <c r="A85" s="7" t="s">
        <v>131</v>
      </c>
      <c r="B85" s="7" t="s">
        <v>132</v>
      </c>
      <c r="C85" s="8"/>
      <c r="D85" s="8"/>
      <c r="E85" s="8">
        <v>0</v>
      </c>
      <c r="F85" s="9"/>
      <c r="G85" s="10"/>
      <c r="H85" s="9">
        <f t="shared" si="18"/>
        <v>0</v>
      </c>
      <c r="I85" s="9"/>
      <c r="J85" s="10"/>
      <c r="K85" s="9">
        <f t="shared" si="19"/>
        <v>0</v>
      </c>
      <c r="L85" s="9"/>
      <c r="M85" s="10"/>
      <c r="N85" s="9">
        <f t="shared" si="20"/>
        <v>0</v>
      </c>
      <c r="O85" s="9"/>
      <c r="P85" s="10"/>
      <c r="Q85" s="9">
        <f t="shared" si="21"/>
        <v>0</v>
      </c>
      <c r="R85" s="9"/>
      <c r="S85" s="10"/>
      <c r="T85" s="9">
        <f t="shared" si="22"/>
        <v>0</v>
      </c>
      <c r="U85" s="10"/>
      <c r="V85" s="9">
        <v>0.4</v>
      </c>
      <c r="W85" s="9">
        <f t="shared" si="23"/>
        <v>0</v>
      </c>
      <c r="X85" s="10"/>
      <c r="Y85" s="9">
        <v>120</v>
      </c>
      <c r="Z85" s="9">
        <f t="shared" si="24"/>
        <v>0</v>
      </c>
      <c r="AA85" s="10"/>
      <c r="AB85" s="9">
        <v>0.8</v>
      </c>
      <c r="AC85" s="9">
        <v>200</v>
      </c>
      <c r="AD85" s="9">
        <f t="shared" si="25"/>
        <v>0</v>
      </c>
      <c r="AE85" s="9">
        <v>6</v>
      </c>
      <c r="AF85" s="10"/>
      <c r="AG85" s="15">
        <f t="shared" si="17"/>
        <v>0</v>
      </c>
      <c r="AH85" s="15"/>
    </row>
    <row r="86" spans="1:34">
      <c r="A86" s="7" t="s">
        <v>133</v>
      </c>
      <c r="B86" s="7" t="s">
        <v>134</v>
      </c>
      <c r="C86" s="8"/>
      <c r="D86" s="8"/>
      <c r="E86" s="8">
        <v>0</v>
      </c>
      <c r="F86" s="9"/>
      <c r="G86" s="10"/>
      <c r="H86" s="9">
        <f t="shared" si="18"/>
        <v>0</v>
      </c>
      <c r="I86" s="9"/>
      <c r="J86" s="10"/>
      <c r="K86" s="9">
        <f t="shared" si="19"/>
        <v>0</v>
      </c>
      <c r="L86" s="9"/>
      <c r="M86" s="10"/>
      <c r="N86" s="9">
        <f t="shared" si="20"/>
        <v>0</v>
      </c>
      <c r="O86" s="9"/>
      <c r="P86" s="10"/>
      <c r="Q86" s="9">
        <f t="shared" si="21"/>
        <v>0</v>
      </c>
      <c r="R86" s="9"/>
      <c r="S86" s="10"/>
      <c r="T86" s="9">
        <f t="shared" si="22"/>
        <v>0</v>
      </c>
      <c r="U86" s="10"/>
      <c r="V86" s="9">
        <v>0.4</v>
      </c>
      <c r="W86" s="9">
        <f t="shared" si="23"/>
        <v>0</v>
      </c>
      <c r="X86" s="10"/>
      <c r="Y86" s="9">
        <v>120</v>
      </c>
      <c r="Z86" s="9">
        <f t="shared" si="24"/>
        <v>0</v>
      </c>
      <c r="AA86" s="10"/>
      <c r="AB86" s="9">
        <v>0.8</v>
      </c>
      <c r="AC86" s="9">
        <v>200</v>
      </c>
      <c r="AD86" s="9">
        <f t="shared" si="25"/>
        <v>0</v>
      </c>
      <c r="AE86" s="9">
        <v>5</v>
      </c>
      <c r="AF86" s="10"/>
      <c r="AG86" s="15">
        <f t="shared" si="17"/>
        <v>0</v>
      </c>
      <c r="AH86" s="15"/>
    </row>
    <row r="87" spans="1:34">
      <c r="A87" s="7" t="s">
        <v>135</v>
      </c>
      <c r="B87" s="7" t="s">
        <v>136</v>
      </c>
      <c r="C87" s="8"/>
      <c r="D87" s="8"/>
      <c r="E87" s="8">
        <v>0</v>
      </c>
      <c r="F87" s="9"/>
      <c r="G87" s="10"/>
      <c r="H87" s="9">
        <f t="shared" si="18"/>
        <v>0</v>
      </c>
      <c r="I87" s="9"/>
      <c r="J87" s="10"/>
      <c r="K87" s="9">
        <f t="shared" si="19"/>
        <v>0</v>
      </c>
      <c r="L87" s="9"/>
      <c r="M87" s="10"/>
      <c r="N87" s="9">
        <f t="shared" si="20"/>
        <v>0</v>
      </c>
      <c r="O87" s="9"/>
      <c r="P87" s="10"/>
      <c r="Q87" s="9">
        <f t="shared" si="21"/>
        <v>0</v>
      </c>
      <c r="R87" s="9"/>
      <c r="S87" s="10"/>
      <c r="T87" s="9">
        <f t="shared" si="22"/>
        <v>0</v>
      </c>
      <c r="U87" s="10"/>
      <c r="V87" s="9">
        <v>0.4</v>
      </c>
      <c r="W87" s="9">
        <f t="shared" si="23"/>
        <v>0</v>
      </c>
      <c r="X87" s="10"/>
      <c r="Y87" s="9">
        <v>120</v>
      </c>
      <c r="Z87" s="9">
        <f t="shared" si="24"/>
        <v>0</v>
      </c>
      <c r="AA87" s="10"/>
      <c r="AB87" s="9">
        <v>0.8</v>
      </c>
      <c r="AC87" s="9">
        <v>200</v>
      </c>
      <c r="AD87" s="9">
        <f t="shared" si="25"/>
        <v>0</v>
      </c>
      <c r="AE87" s="9">
        <v>5</v>
      </c>
      <c r="AF87" s="10"/>
      <c r="AG87" s="15">
        <f t="shared" si="17"/>
        <v>0</v>
      </c>
      <c r="AH87" s="15"/>
    </row>
    <row r="88" spans="1:34">
      <c r="A88" s="7" t="s">
        <v>137</v>
      </c>
      <c r="B88" s="7" t="s">
        <v>138</v>
      </c>
      <c r="C88" s="8"/>
      <c r="D88" s="8"/>
      <c r="E88" s="8">
        <v>0</v>
      </c>
      <c r="F88" s="9"/>
      <c r="G88" s="10"/>
      <c r="H88" s="9">
        <f t="shared" si="18"/>
        <v>0</v>
      </c>
      <c r="I88" s="9"/>
      <c r="J88" s="10"/>
      <c r="K88" s="9">
        <f t="shared" si="19"/>
        <v>0</v>
      </c>
      <c r="L88" s="9"/>
      <c r="M88" s="10"/>
      <c r="N88" s="9">
        <f t="shared" si="20"/>
        <v>0</v>
      </c>
      <c r="O88" s="9"/>
      <c r="P88" s="10"/>
      <c r="Q88" s="9">
        <f t="shared" si="21"/>
        <v>0</v>
      </c>
      <c r="R88" s="9"/>
      <c r="S88" s="10"/>
      <c r="T88" s="9">
        <f t="shared" si="22"/>
        <v>0</v>
      </c>
      <c r="U88" s="10"/>
      <c r="V88" s="9">
        <v>0.4</v>
      </c>
      <c r="W88" s="9">
        <f t="shared" si="23"/>
        <v>0</v>
      </c>
      <c r="X88" s="10"/>
      <c r="Y88" s="9">
        <v>120</v>
      </c>
      <c r="Z88" s="9">
        <f t="shared" si="24"/>
        <v>0</v>
      </c>
      <c r="AA88" s="10"/>
      <c r="AB88" s="9">
        <v>0.8</v>
      </c>
      <c r="AC88" s="9">
        <v>200</v>
      </c>
      <c r="AD88" s="9">
        <f t="shared" si="25"/>
        <v>0</v>
      </c>
      <c r="AE88" s="9">
        <v>5</v>
      </c>
      <c r="AF88" s="10"/>
      <c r="AG88" s="15">
        <f t="shared" si="17"/>
        <v>0</v>
      </c>
      <c r="AH88" s="15"/>
    </row>
    <row r="89" spans="1:34">
      <c r="A89" s="7" t="s">
        <v>139</v>
      </c>
      <c r="B89" s="7" t="s">
        <v>140</v>
      </c>
      <c r="C89" s="8"/>
      <c r="D89" s="8"/>
      <c r="E89" s="8">
        <v>0</v>
      </c>
      <c r="F89" s="9"/>
      <c r="G89" s="10"/>
      <c r="H89" s="9">
        <f t="shared" si="18"/>
        <v>0</v>
      </c>
      <c r="I89" s="9"/>
      <c r="J89" s="10"/>
      <c r="K89" s="9">
        <f t="shared" si="19"/>
        <v>0</v>
      </c>
      <c r="L89" s="9"/>
      <c r="M89" s="10"/>
      <c r="N89" s="9">
        <f t="shared" si="20"/>
        <v>0</v>
      </c>
      <c r="O89" s="9"/>
      <c r="P89" s="10"/>
      <c r="Q89" s="9">
        <f t="shared" si="21"/>
        <v>0</v>
      </c>
      <c r="R89" s="9"/>
      <c r="S89" s="10"/>
      <c r="T89" s="9">
        <f t="shared" si="22"/>
        <v>0</v>
      </c>
      <c r="U89" s="10"/>
      <c r="V89" s="9">
        <v>0.4</v>
      </c>
      <c r="W89" s="9">
        <f t="shared" si="23"/>
        <v>0</v>
      </c>
      <c r="X89" s="10"/>
      <c r="Y89" s="9">
        <v>120</v>
      </c>
      <c r="Z89" s="9">
        <f t="shared" si="24"/>
        <v>0</v>
      </c>
      <c r="AA89" s="10"/>
      <c r="AB89" s="9">
        <v>0.8</v>
      </c>
      <c r="AC89" s="9">
        <v>200</v>
      </c>
      <c r="AD89" s="9">
        <f t="shared" si="25"/>
        <v>0</v>
      </c>
      <c r="AE89" s="9">
        <v>5</v>
      </c>
      <c r="AF89" s="10"/>
      <c r="AG89" s="15">
        <f t="shared" si="17"/>
        <v>0</v>
      </c>
      <c r="AH89" s="15"/>
    </row>
    <row r="90" spans="1:34">
      <c r="A90" s="7" t="s">
        <v>141</v>
      </c>
      <c r="B90" s="7" t="s">
        <v>141</v>
      </c>
      <c r="C90" s="8">
        <v>416.832</v>
      </c>
      <c r="D90" s="8">
        <v>4.952688</v>
      </c>
      <c r="E90" s="8">
        <v>3</v>
      </c>
      <c r="F90" s="9"/>
      <c r="G90" s="10"/>
      <c r="H90" s="9">
        <f t="shared" si="18"/>
        <v>0</v>
      </c>
      <c r="I90" s="9">
        <v>6.180954624</v>
      </c>
      <c r="J90" s="10"/>
      <c r="K90" s="9">
        <f t="shared" si="19"/>
        <v>0</v>
      </c>
      <c r="L90" s="9"/>
      <c r="M90" s="10"/>
      <c r="N90" s="9">
        <f t="shared" si="20"/>
        <v>0</v>
      </c>
      <c r="O90" s="9"/>
      <c r="P90" s="10"/>
      <c r="Q90" s="9">
        <f t="shared" si="21"/>
        <v>0</v>
      </c>
      <c r="R90" s="9"/>
      <c r="S90" s="10"/>
      <c r="T90" s="9">
        <f t="shared" si="22"/>
        <v>0</v>
      </c>
      <c r="U90" s="10"/>
      <c r="V90" s="9">
        <v>0.4</v>
      </c>
      <c r="W90" s="9">
        <f t="shared" si="23"/>
        <v>0</v>
      </c>
      <c r="X90" s="10"/>
      <c r="Y90" s="9">
        <v>120</v>
      </c>
      <c r="Z90" s="9">
        <f t="shared" si="24"/>
        <v>0</v>
      </c>
      <c r="AA90" s="10"/>
      <c r="AB90" s="9">
        <v>0.8</v>
      </c>
      <c r="AC90" s="9">
        <v>200</v>
      </c>
      <c r="AD90" s="9">
        <f t="shared" si="25"/>
        <v>0</v>
      </c>
      <c r="AE90" s="9">
        <v>4</v>
      </c>
      <c r="AF90" s="10"/>
      <c r="AG90" s="15">
        <f t="shared" si="17"/>
        <v>0</v>
      </c>
      <c r="AH90" s="15"/>
    </row>
    <row r="91" spans="1:34">
      <c r="A91" s="7" t="s">
        <v>142</v>
      </c>
      <c r="B91" s="7" t="s">
        <v>142</v>
      </c>
      <c r="C91" s="8"/>
      <c r="D91" s="8"/>
      <c r="E91" s="8">
        <v>0</v>
      </c>
      <c r="F91" s="9"/>
      <c r="G91" s="10"/>
      <c r="H91" s="9">
        <f t="shared" si="18"/>
        <v>0</v>
      </c>
      <c r="I91" s="9"/>
      <c r="J91" s="10"/>
      <c r="K91" s="9">
        <f t="shared" si="19"/>
        <v>0</v>
      </c>
      <c r="L91" s="9"/>
      <c r="M91" s="10"/>
      <c r="N91" s="9">
        <f t="shared" si="20"/>
        <v>0</v>
      </c>
      <c r="O91" s="9"/>
      <c r="P91" s="10"/>
      <c r="Q91" s="9">
        <f t="shared" si="21"/>
        <v>0</v>
      </c>
      <c r="R91" s="9"/>
      <c r="S91" s="10"/>
      <c r="T91" s="9">
        <f t="shared" si="22"/>
        <v>0</v>
      </c>
      <c r="U91" s="10"/>
      <c r="V91" s="9">
        <v>0.4</v>
      </c>
      <c r="W91" s="9">
        <f t="shared" si="23"/>
        <v>0</v>
      </c>
      <c r="X91" s="10"/>
      <c r="Y91" s="9">
        <v>120</v>
      </c>
      <c r="Z91" s="9">
        <f t="shared" si="24"/>
        <v>0</v>
      </c>
      <c r="AA91" s="10"/>
      <c r="AB91" s="9">
        <v>0.8</v>
      </c>
      <c r="AC91" s="9">
        <v>200</v>
      </c>
      <c r="AD91" s="9">
        <f t="shared" si="25"/>
        <v>0</v>
      </c>
      <c r="AE91" s="9">
        <v>5</v>
      </c>
      <c r="AF91" s="10"/>
      <c r="AG91" s="15">
        <f t="shared" si="17"/>
        <v>0</v>
      </c>
      <c r="AH91" s="15"/>
    </row>
    <row r="92" spans="1:34">
      <c r="A92" s="7" t="s">
        <v>143</v>
      </c>
      <c r="B92" s="7" t="s">
        <v>144</v>
      </c>
      <c r="C92" s="8"/>
      <c r="D92" s="8"/>
      <c r="E92" s="8">
        <v>0</v>
      </c>
      <c r="F92" s="9"/>
      <c r="G92" s="10"/>
      <c r="H92" s="9">
        <f t="shared" si="18"/>
        <v>0</v>
      </c>
      <c r="I92" s="9"/>
      <c r="J92" s="10"/>
      <c r="K92" s="9">
        <f t="shared" si="19"/>
        <v>0</v>
      </c>
      <c r="L92" s="9"/>
      <c r="M92" s="10"/>
      <c r="N92" s="9">
        <f t="shared" si="20"/>
        <v>0</v>
      </c>
      <c r="O92" s="9"/>
      <c r="P92" s="10"/>
      <c r="Q92" s="9">
        <f t="shared" si="21"/>
        <v>0</v>
      </c>
      <c r="R92" s="9"/>
      <c r="S92" s="10"/>
      <c r="T92" s="9">
        <f t="shared" si="22"/>
        <v>0</v>
      </c>
      <c r="U92" s="10"/>
      <c r="V92" s="9">
        <v>0.4</v>
      </c>
      <c r="W92" s="9">
        <f t="shared" si="23"/>
        <v>0</v>
      </c>
      <c r="X92" s="10"/>
      <c r="Y92" s="9">
        <v>120</v>
      </c>
      <c r="Z92" s="9">
        <f t="shared" si="24"/>
        <v>0</v>
      </c>
      <c r="AA92" s="10"/>
      <c r="AB92" s="9">
        <v>0.8</v>
      </c>
      <c r="AC92" s="9">
        <v>200</v>
      </c>
      <c r="AD92" s="9">
        <f t="shared" si="25"/>
        <v>0</v>
      </c>
      <c r="AE92" s="9">
        <v>8</v>
      </c>
      <c r="AF92" s="10"/>
      <c r="AG92" s="15">
        <f t="shared" si="17"/>
        <v>0</v>
      </c>
      <c r="AH92" s="15"/>
    </row>
    <row r="93" spans="1:34">
      <c r="A93" s="7" t="s">
        <v>92</v>
      </c>
      <c r="B93" s="7" t="s">
        <v>93</v>
      </c>
      <c r="C93" s="8"/>
      <c r="D93" s="8"/>
      <c r="E93" s="8">
        <v>0</v>
      </c>
      <c r="F93" s="9"/>
      <c r="G93" s="10"/>
      <c r="H93" s="9">
        <f t="shared" si="18"/>
        <v>0</v>
      </c>
      <c r="I93" s="9"/>
      <c r="J93" s="10"/>
      <c r="K93" s="9">
        <f t="shared" si="19"/>
        <v>0</v>
      </c>
      <c r="L93" s="9"/>
      <c r="M93" s="10"/>
      <c r="N93" s="9">
        <f t="shared" si="20"/>
        <v>0</v>
      </c>
      <c r="O93" s="9"/>
      <c r="P93" s="10"/>
      <c r="Q93" s="9">
        <f t="shared" si="21"/>
        <v>0</v>
      </c>
      <c r="R93" s="9"/>
      <c r="S93" s="10"/>
      <c r="T93" s="9">
        <f t="shared" si="22"/>
        <v>0</v>
      </c>
      <c r="U93" s="10"/>
      <c r="V93" s="9">
        <v>0.4</v>
      </c>
      <c r="W93" s="9">
        <f t="shared" si="23"/>
        <v>0</v>
      </c>
      <c r="X93" s="10"/>
      <c r="Y93" s="9">
        <v>120</v>
      </c>
      <c r="Z93" s="9">
        <f t="shared" si="24"/>
        <v>0</v>
      </c>
      <c r="AA93" s="10"/>
      <c r="AB93" s="9">
        <v>0.8</v>
      </c>
      <c r="AC93" s="9">
        <v>200</v>
      </c>
      <c r="AD93" s="9">
        <f t="shared" si="25"/>
        <v>0</v>
      </c>
      <c r="AE93" s="9">
        <v>8</v>
      </c>
      <c r="AF93" s="10"/>
      <c r="AG93" s="15">
        <f t="shared" si="17"/>
        <v>0</v>
      </c>
      <c r="AH93" s="15"/>
    </row>
    <row r="94" ht="23.1" customHeight="1" spans="1:34">
      <c r="A94" s="7" t="s">
        <v>89</v>
      </c>
      <c r="B94" s="7" t="s">
        <v>90</v>
      </c>
      <c r="C94" s="8"/>
      <c r="D94" s="8"/>
      <c r="E94" s="8">
        <v>0</v>
      </c>
      <c r="F94" s="9"/>
      <c r="G94" s="10"/>
      <c r="H94" s="9">
        <f t="shared" si="18"/>
        <v>0</v>
      </c>
      <c r="I94" s="9"/>
      <c r="J94" s="10"/>
      <c r="K94" s="9">
        <f t="shared" si="19"/>
        <v>0</v>
      </c>
      <c r="L94" s="9"/>
      <c r="M94" s="10"/>
      <c r="N94" s="9">
        <f t="shared" si="20"/>
        <v>0</v>
      </c>
      <c r="O94" s="9"/>
      <c r="P94" s="10"/>
      <c r="Q94" s="9">
        <f t="shared" si="21"/>
        <v>0</v>
      </c>
      <c r="R94" s="9"/>
      <c r="S94" s="10"/>
      <c r="T94" s="9">
        <f t="shared" si="22"/>
        <v>0</v>
      </c>
      <c r="U94" s="10"/>
      <c r="V94" s="9">
        <v>0.4</v>
      </c>
      <c r="W94" s="9">
        <f t="shared" si="23"/>
        <v>0</v>
      </c>
      <c r="X94" s="10"/>
      <c r="Y94" s="9">
        <v>120</v>
      </c>
      <c r="Z94" s="9">
        <f t="shared" si="24"/>
        <v>0</v>
      </c>
      <c r="AA94" s="10"/>
      <c r="AB94" s="9">
        <v>0.8</v>
      </c>
      <c r="AC94" s="9">
        <v>200</v>
      </c>
      <c r="AD94" s="9">
        <f t="shared" si="25"/>
        <v>0</v>
      </c>
      <c r="AE94" s="9">
        <v>4</v>
      </c>
      <c r="AF94" s="10"/>
      <c r="AG94" s="15">
        <f t="shared" si="17"/>
        <v>0</v>
      </c>
      <c r="AH94" s="15"/>
    </row>
    <row r="95" ht="27" customHeight="1" spans="1:33">
      <c r="A95" s="4" t="s">
        <v>145</v>
      </c>
      <c r="B95" s="16"/>
      <c r="C95" s="17">
        <f t="shared" ref="C95:H95" si="26">SUM(C5:C94)</f>
        <v>31965.024</v>
      </c>
      <c r="D95" s="17">
        <f t="shared" si="26"/>
        <v>400.249824</v>
      </c>
      <c r="E95" s="17">
        <f t="shared" si="26"/>
        <v>319</v>
      </c>
      <c r="F95" s="17">
        <f t="shared" si="26"/>
        <v>7700.16</v>
      </c>
      <c r="G95" s="18"/>
      <c r="H95" s="17">
        <f>SUM(H5:H94)</f>
        <v>0</v>
      </c>
      <c r="I95" s="17">
        <f>SUM(I5:I94)</f>
        <v>176.4859659264</v>
      </c>
      <c r="J95" s="10"/>
      <c r="K95" s="17">
        <f>SUM(K5:K94)</f>
        <v>0</v>
      </c>
      <c r="L95" s="17">
        <f>SUM(L5:L94)</f>
        <v>3.758976</v>
      </c>
      <c r="M95" s="18"/>
      <c r="N95" s="17">
        <f>SUM(N5:N94)</f>
        <v>0</v>
      </c>
      <c r="O95" s="17">
        <f>SUM(O5:O94)</f>
        <v>28.0799</v>
      </c>
      <c r="P95" s="18"/>
      <c r="Q95" s="17">
        <f>SUM(Q5:Q94)</f>
        <v>0</v>
      </c>
      <c r="R95" s="17">
        <f>SUM(R5:R94)</f>
        <v>51.1108</v>
      </c>
      <c r="S95" s="18"/>
      <c r="T95" s="17">
        <f>SUM(T5:T94)</f>
        <v>0</v>
      </c>
      <c r="U95" s="18"/>
      <c r="V95" s="31"/>
      <c r="W95" s="17">
        <f>SUM(W5:W94)</f>
        <v>0</v>
      </c>
      <c r="X95" s="18"/>
      <c r="Y95" s="31"/>
      <c r="Z95" s="17">
        <f>SUM(Z5:Z94)</f>
        <v>0</v>
      </c>
      <c r="AA95" s="18"/>
      <c r="AB95" s="31"/>
      <c r="AC95" s="31"/>
      <c r="AD95" s="17">
        <f>SUM(AD5:AD94)</f>
        <v>0</v>
      </c>
      <c r="AE95" s="33"/>
      <c r="AF95" s="34"/>
      <c r="AG95" s="15"/>
    </row>
    <row r="96" ht="135" spans="1:33">
      <c r="A96" s="4" t="s">
        <v>146</v>
      </c>
      <c r="B96" s="19">
        <f>H95+K95+N95+Q95+T95+W95+Z95+AD95</f>
        <v>0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35"/>
      <c r="AG96" s="15"/>
    </row>
    <row r="97" spans="1:33">
      <c r="A97" s="21"/>
      <c r="B97" s="22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15"/>
    </row>
    <row r="98" spans="1:33">
      <c r="A98" s="24"/>
      <c r="B98" s="25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15"/>
    </row>
    <row r="99" ht="16" customHeight="1" spans="1:11">
      <c r="A99" s="24"/>
      <c r="B99" s="24"/>
      <c r="C99" s="27"/>
      <c r="D99" s="27"/>
      <c r="E99" s="27"/>
      <c r="F99" s="27"/>
      <c r="G99" s="27"/>
      <c r="H99" s="27"/>
      <c r="I99" s="27"/>
      <c r="J99" s="27"/>
      <c r="K99" s="27"/>
    </row>
    <row r="100" spans="1:32">
      <c r="A100" s="21" t="s">
        <v>147</v>
      </c>
      <c r="B100" s="21"/>
      <c r="C100" s="21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15"/>
      <c r="AF100" s="15"/>
    </row>
    <row r="101" ht="27.75" customHeight="1" spans="1:32">
      <c r="A101" s="24" t="s">
        <v>148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15"/>
      <c r="AF101" s="15"/>
    </row>
    <row r="102" s="1" customFormat="1" ht="27.75" customHeight="1" spans="1:32">
      <c r="A102" s="24" t="s">
        <v>149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15"/>
      <c r="AF102" s="15"/>
    </row>
    <row r="103" s="1" customFormat="1" ht="27.75" customHeight="1" spans="1:32">
      <c r="A103" s="29" t="s">
        <v>150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15"/>
      <c r="AF103" s="15"/>
    </row>
    <row r="104" s="1" customFormat="1" ht="24" customHeight="1" spans="1:32">
      <c r="A104" s="24" t="s">
        <v>151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15"/>
      <c r="AF104" s="15"/>
    </row>
    <row r="105" s="1" customFormat="1" ht="23.25" customHeight="1" spans="1:32">
      <c r="A105" s="24" t="s">
        <v>152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15"/>
      <c r="AF105" s="15"/>
    </row>
    <row r="106" ht="77" customHeight="1" spans="1:32">
      <c r="A106" s="29" t="s">
        <v>153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15"/>
      <c r="AF106" s="15"/>
    </row>
    <row r="107" ht="35.25" customHeight="1" spans="1:32">
      <c r="A107" s="24" t="s">
        <v>154</v>
      </c>
      <c r="B107" s="24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15"/>
      <c r="AF107" s="15"/>
    </row>
    <row r="108" ht="45" customHeight="1" spans="1:32">
      <c r="A108" s="29" t="s">
        <v>155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15"/>
      <c r="AF108" s="15"/>
    </row>
    <row r="109" ht="21" customHeight="1" spans="1:32">
      <c r="A109" s="24" t="s">
        <v>156</v>
      </c>
      <c r="B109" s="24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15"/>
      <c r="AF109" s="15"/>
    </row>
    <row r="110" ht="27.75" customHeight="1" spans="1:32">
      <c r="A110" s="24" t="s">
        <v>157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15"/>
      <c r="AF110" s="15"/>
    </row>
    <row r="111" ht="42" customHeight="1"/>
    <row r="112" hidden="1" spans="1:1">
      <c r="A112" s="2" t="s">
        <v>158</v>
      </c>
    </row>
  </sheetData>
  <sheetProtection password="C619" sheet="1" objects="1"/>
  <mergeCells count="33">
    <mergeCell ref="F3:H3"/>
    <mergeCell ref="I3:K3"/>
    <mergeCell ref="L3:N3"/>
    <mergeCell ref="O3:Q3"/>
    <mergeCell ref="R3:T3"/>
    <mergeCell ref="B96:AF96"/>
    <mergeCell ref="A101:T101"/>
    <mergeCell ref="A102:T102"/>
    <mergeCell ref="A103:T103"/>
    <mergeCell ref="A104:T104"/>
    <mergeCell ref="A105:T105"/>
    <mergeCell ref="A106:S106"/>
    <mergeCell ref="A107:T107"/>
    <mergeCell ref="A108:S108"/>
    <mergeCell ref="A109:T109"/>
    <mergeCell ref="A110:T110"/>
    <mergeCell ref="A3:A4"/>
    <mergeCell ref="B3:B4"/>
    <mergeCell ref="C3:C4"/>
    <mergeCell ref="D3:D4"/>
    <mergeCell ref="E3:E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</mergeCells>
  <conditionalFormatting sqref="A22">
    <cfRule type="containsText" dxfId="0" priority="54" stopIfTrue="1" operator="between" text="沃尔玛（中国）投资有限公司">
      <formula>NOT(ISERROR(SEARCH("沃尔玛（中国）投资有限公司",A22)))</formula>
    </cfRule>
    <cfRule type="containsText" dxfId="0" priority="53" stopIfTrue="1" operator="between" text="沃">
      <formula>NOT(ISERROR(SEARCH("沃",A22)))</formula>
    </cfRule>
    <cfRule type="containsText" dxfId="0" priority="52" stopIfTrue="1" operator="between" text="沃尔玛（中国）投资有限公司">
      <formula>NOT(ISERROR(SEARCH("沃尔玛（中国）投资有限公司",A22)))</formula>
    </cfRule>
  </conditionalFormatting>
  <conditionalFormatting sqref="B22">
    <cfRule type="containsText" dxfId="0" priority="51" stopIfTrue="1" operator="between" text="沃尔玛（中国）投资有限公司">
      <formula>NOT(ISERROR(SEARCH("沃尔玛（中国）投资有限公司",B22)))</formula>
    </cfRule>
    <cfRule type="containsText" dxfId="0" priority="50" stopIfTrue="1" operator="between" text="沃">
      <formula>NOT(ISERROR(SEARCH("沃",B22)))</formula>
    </cfRule>
    <cfRule type="containsText" dxfId="0" priority="49" stopIfTrue="1" operator="between" text="沃尔玛（中国）投资有限公司">
      <formula>NOT(ISERROR(SEARCH("沃尔玛（中国）投资有限公司",B22)))</formula>
    </cfRule>
  </conditionalFormatting>
  <conditionalFormatting sqref="B24">
    <cfRule type="containsText" dxfId="0" priority="133" stopIfTrue="1" operator="between" text="沃尔玛（中国）投资有限公司">
      <formula>NOT(ISERROR(SEARCH("沃尔玛（中国）投资有限公司",B24)))</formula>
    </cfRule>
    <cfRule type="containsText" dxfId="0" priority="134" stopIfTrue="1" operator="between" text="沃">
      <formula>NOT(ISERROR(SEARCH("沃",B24)))</formula>
    </cfRule>
    <cfRule type="containsText" dxfId="0" priority="135" stopIfTrue="1" operator="between" text="沃尔玛（中国）投资有限公司">
      <formula>NOT(ISERROR(SEARCH("沃尔玛（中国）投资有限公司",B24)))</formula>
    </cfRule>
  </conditionalFormatting>
  <conditionalFormatting sqref="B26">
    <cfRule type="containsText" dxfId="1" priority="160" stopIfTrue="1" operator="between" text="沃尔玛（中国）投资有限公司">
      <formula>NOT(ISERROR(SEARCH("沃尔玛（中国）投资有限公司",B26)))</formula>
    </cfRule>
    <cfRule type="containsText" dxfId="1" priority="161" stopIfTrue="1" operator="between" text="沃">
      <formula>NOT(ISERROR(SEARCH("沃",B26)))</formula>
    </cfRule>
    <cfRule type="containsText" dxfId="1" priority="162" stopIfTrue="1" operator="between" text="沃尔玛（中国）投资有限公司">
      <formula>NOT(ISERROR(SEARCH("沃尔玛（中国）投资有限公司",B26)))</formula>
    </cfRule>
  </conditionalFormatting>
  <conditionalFormatting sqref="B27">
    <cfRule type="containsText" dxfId="0" priority="157" stopIfTrue="1" operator="between" text="沃尔玛（中国）投资有限公司">
      <formula>NOT(ISERROR(SEARCH("沃尔玛（中国）投资有限公司",B27)))</formula>
    </cfRule>
    <cfRule type="containsText" dxfId="0" priority="158" stopIfTrue="1" operator="between" text="沃">
      <formula>NOT(ISERROR(SEARCH("沃",B27)))</formula>
    </cfRule>
    <cfRule type="containsText" dxfId="0" priority="159" stopIfTrue="1" operator="between" text="沃尔玛（中国）投资有限公司">
      <formula>NOT(ISERROR(SEARCH("沃尔玛（中国）投资有限公司",B27)))</formula>
    </cfRule>
  </conditionalFormatting>
  <conditionalFormatting sqref="A32">
    <cfRule type="containsText" dxfId="0" priority="196" stopIfTrue="1" operator="between" text="沃尔玛（中国）投资有限公司">
      <formula>NOT(ISERROR(SEARCH("沃尔玛（中国）投资有限公司",A32)))</formula>
    </cfRule>
    <cfRule type="containsText" dxfId="0" priority="197" stopIfTrue="1" operator="between" text="沃">
      <formula>NOT(ISERROR(SEARCH("沃",A32)))</formula>
    </cfRule>
    <cfRule type="containsText" dxfId="0" priority="198" stopIfTrue="1" operator="between" text="沃尔玛（中国）投资有限公司">
      <formula>NOT(ISERROR(SEARCH("沃尔玛（中国）投资有限公司",A32)))</formula>
    </cfRule>
  </conditionalFormatting>
  <conditionalFormatting sqref="B32">
    <cfRule type="containsText" dxfId="0" priority="184" stopIfTrue="1" operator="between" text="沃尔玛（中国）投资有限公司">
      <formula>NOT(ISERROR(SEARCH("沃尔玛（中国）投资有限公司",B32)))</formula>
    </cfRule>
    <cfRule type="containsText" dxfId="0" priority="185" stopIfTrue="1" operator="between" text="沃">
      <formula>NOT(ISERROR(SEARCH("沃",B32)))</formula>
    </cfRule>
    <cfRule type="containsText" dxfId="0" priority="186" stopIfTrue="1" operator="between" text="沃尔玛（中国）投资有限公司">
      <formula>NOT(ISERROR(SEARCH("沃尔玛（中国）投资有限公司",B32)))</formula>
    </cfRule>
  </conditionalFormatting>
  <conditionalFormatting sqref="A33">
    <cfRule type="containsText" dxfId="1" priority="193" stopIfTrue="1" operator="between" text="沃尔玛（中国）投资有限公司">
      <formula>NOT(ISERROR(SEARCH("沃尔玛（中国）投资有限公司",A33)))</formula>
    </cfRule>
    <cfRule type="containsText" dxfId="1" priority="194" stopIfTrue="1" operator="between" text="沃">
      <formula>NOT(ISERROR(SEARCH("沃",A33)))</formula>
    </cfRule>
    <cfRule type="containsText" dxfId="1" priority="195" stopIfTrue="1" operator="between" text="沃尔玛（中国）投资有限公司">
      <formula>NOT(ISERROR(SEARCH("沃尔玛（中国）投资有限公司",A33)))</formula>
    </cfRule>
  </conditionalFormatting>
  <conditionalFormatting sqref="B33">
    <cfRule type="containsText" dxfId="0" priority="145" stopIfTrue="1" operator="between" text="沃尔玛（中国）投资有限公司">
      <formula>NOT(ISERROR(SEARCH("沃尔玛（中国）投资有限公司",B33)))</formula>
    </cfRule>
    <cfRule type="containsText" dxfId="0" priority="146" stopIfTrue="1" operator="between" text="沃">
      <formula>NOT(ISERROR(SEARCH("沃",B33)))</formula>
    </cfRule>
    <cfRule type="containsText" dxfId="0" priority="147" stopIfTrue="1" operator="between" text="沃尔玛（中国）投资有限公司">
      <formula>NOT(ISERROR(SEARCH("沃尔玛（中国）投资有限公司",B33)))</formula>
    </cfRule>
  </conditionalFormatting>
  <conditionalFormatting sqref="A37">
    <cfRule type="containsText" dxfId="0" priority="45" stopIfTrue="1" operator="between" text="沃尔玛（中国）投资有限公司">
      <formula>NOT(ISERROR(SEARCH("沃尔玛（中国）投资有限公司",A37)))</formula>
    </cfRule>
    <cfRule type="containsText" dxfId="0" priority="44" stopIfTrue="1" operator="between" text="沃">
      <formula>NOT(ISERROR(SEARCH("沃",A37)))</formula>
    </cfRule>
    <cfRule type="containsText" dxfId="0" priority="43" stopIfTrue="1" operator="between" text="沃尔玛（中国）投资有限公司">
      <formula>NOT(ISERROR(SEARCH("沃尔玛（中国）投资有限公司",A37)))</formula>
    </cfRule>
    <cfRule type="containsText" dxfId="0" priority="42" stopIfTrue="1" operator="between" text="沃尔玛（中国）投资有限公司">
      <formula>NOT(ISERROR(SEARCH("沃尔玛（中国）投资有限公司",A37)))</formula>
    </cfRule>
    <cfRule type="containsText" dxfId="0" priority="41" stopIfTrue="1" operator="between" text="沃">
      <formula>NOT(ISERROR(SEARCH("沃",A37)))</formula>
    </cfRule>
    <cfRule type="containsText" dxfId="0" priority="40" stopIfTrue="1" operator="between" text="沃尔玛（中国）投资有限公司">
      <formula>NOT(ISERROR(SEARCH("沃尔玛（中国）投资有限公司",A37)))</formula>
    </cfRule>
    <cfRule type="containsText" dxfId="0" priority="39" stopIfTrue="1" operator="between" text="沃尔玛（中国）投资有限公司">
      <formula>NOT(ISERROR(SEARCH("沃尔玛（中国）投资有限公司",A37)))</formula>
    </cfRule>
    <cfRule type="containsText" dxfId="0" priority="38" stopIfTrue="1" operator="between" text="沃">
      <formula>NOT(ISERROR(SEARCH("沃",A37)))</formula>
    </cfRule>
    <cfRule type="containsText" dxfId="0" priority="37" stopIfTrue="1" operator="between" text="沃尔玛（中国）投资有限公司">
      <formula>NOT(ISERROR(SEARCH("沃尔玛（中国）投资有限公司",A37)))</formula>
    </cfRule>
    <cfRule type="containsText" dxfId="0" priority="36" stopIfTrue="1" operator="between" text="沃尔玛（中国）投资有限公司">
      <formula>NOT(ISERROR(SEARCH("沃尔玛（中国）投资有限公司",A37)))</formula>
    </cfRule>
    <cfRule type="containsText" dxfId="0" priority="35" stopIfTrue="1" operator="between" text="沃">
      <formula>NOT(ISERROR(SEARCH("沃",A37)))</formula>
    </cfRule>
    <cfRule type="containsText" dxfId="0" priority="34" stopIfTrue="1" operator="between" text="沃尔玛（中国）投资有限公司">
      <formula>NOT(ISERROR(SEARCH("沃尔玛（中国）投资有限公司",A37)))</formula>
    </cfRule>
    <cfRule type="containsText" dxfId="0" priority="33" stopIfTrue="1" operator="between" text="沃尔玛（中国）投资有限公司">
      <formula>NOT(ISERROR(SEARCH("沃尔玛（中国）投资有限公司",A37)))</formula>
    </cfRule>
    <cfRule type="containsText" dxfId="0" priority="32" stopIfTrue="1" operator="between" text="沃">
      <formula>NOT(ISERROR(SEARCH("沃",A37)))</formula>
    </cfRule>
    <cfRule type="containsText" dxfId="0" priority="31" stopIfTrue="1" operator="between" text="沃尔玛（中国）投资有限公司">
      <formula>NOT(ISERROR(SEARCH("沃尔玛（中国）投资有限公司",A37)))</formula>
    </cfRule>
    <cfRule type="containsText" dxfId="0" priority="30" stopIfTrue="1" operator="between" text="沃尔玛（中国）投资有限公司">
      <formula>NOT(ISERROR(SEARCH("沃尔玛（中国）投资有限公司",A37)))</formula>
    </cfRule>
    <cfRule type="containsText" dxfId="0" priority="29" stopIfTrue="1" operator="between" text="沃">
      <formula>NOT(ISERROR(SEARCH("沃",A37)))</formula>
    </cfRule>
    <cfRule type="containsText" dxfId="0" priority="28" stopIfTrue="1" operator="between" text="沃尔玛（中国）投资有限公司">
      <formula>NOT(ISERROR(SEARCH("沃尔玛（中国）投资有限公司",A37)))</formula>
    </cfRule>
    <cfRule type="containsText" dxfId="0" priority="27" stopIfTrue="1" operator="between" text="沃尔玛（中国）投资有限公司">
      <formula>NOT(ISERROR(SEARCH("沃尔玛（中国）投资有限公司",A37)))</formula>
    </cfRule>
    <cfRule type="containsText" dxfId="0" priority="26" stopIfTrue="1" operator="between" text="沃">
      <formula>NOT(ISERROR(SEARCH("沃",A37)))</formula>
    </cfRule>
    <cfRule type="containsText" dxfId="0" priority="25" stopIfTrue="1" operator="between" text="沃尔玛（中国）投资有限公司">
      <formula>NOT(ISERROR(SEARCH("沃尔玛（中国）投资有限公司",A37)))</formula>
    </cfRule>
    <cfRule type="containsText" dxfId="0" priority="24" stopIfTrue="1" operator="between" text="沃尔玛（中国）投资有限公司">
      <formula>NOT(ISERROR(SEARCH("沃尔玛（中国）投资有限公司",A37)))</formula>
    </cfRule>
    <cfRule type="containsText" dxfId="0" priority="23" stopIfTrue="1" operator="between" text="沃">
      <formula>NOT(ISERROR(SEARCH("沃",A37)))</formula>
    </cfRule>
    <cfRule type="containsText" dxfId="0" priority="22" stopIfTrue="1" operator="between" text="沃尔玛（中国）投资有限公司">
      <formula>NOT(ISERROR(SEARCH("沃尔玛（中国）投资有限公司",A37)))</formula>
    </cfRule>
    <cfRule type="containsText" dxfId="0" priority="21" stopIfTrue="1" operator="between" text="沃尔玛（中国）投资有限公司">
      <formula>NOT(ISERROR(SEARCH("沃尔玛（中国）投资有限公司",A37)))</formula>
    </cfRule>
    <cfRule type="containsText" dxfId="0" priority="20" stopIfTrue="1" operator="between" text="沃">
      <formula>NOT(ISERROR(SEARCH("沃",A37)))</formula>
    </cfRule>
    <cfRule type="containsText" dxfId="0" priority="19" stopIfTrue="1" operator="between" text="沃尔玛（中国）投资有限公司">
      <formula>NOT(ISERROR(SEARCH("沃尔玛（中国）投资有限公司",A37)))</formula>
    </cfRule>
    <cfRule type="containsText" dxfId="0" priority="18" stopIfTrue="1" operator="between" text="沃尔玛（中国）投资有限公司">
      <formula>NOT(ISERROR(SEARCH("沃尔玛（中国）投资有限公司",A37)))</formula>
    </cfRule>
    <cfRule type="containsText" dxfId="0" priority="17" stopIfTrue="1" operator="between" text="沃">
      <formula>NOT(ISERROR(SEARCH("沃",A37)))</formula>
    </cfRule>
    <cfRule type="containsText" dxfId="0" priority="16" stopIfTrue="1" operator="between" text="沃尔玛（中国）投资有限公司">
      <formula>NOT(ISERROR(SEARCH("沃尔玛（中国）投资有限公司",A37)))</formula>
    </cfRule>
    <cfRule type="containsText" dxfId="0" priority="15" stopIfTrue="1" operator="between" text="沃尔玛（中国）投资有限公司">
      <formula>NOT(ISERROR(SEARCH("沃尔玛（中国）投资有限公司",A37)))</formula>
    </cfRule>
    <cfRule type="containsText" dxfId="0" priority="14" stopIfTrue="1" operator="between" text="沃">
      <formula>NOT(ISERROR(SEARCH("沃",A37)))</formula>
    </cfRule>
    <cfRule type="containsText" dxfId="0" priority="13" stopIfTrue="1" operator="between" text="沃尔玛（中国）投资有限公司">
      <formula>NOT(ISERROR(SEARCH("沃尔玛（中国）投资有限公司",A37)))</formula>
    </cfRule>
    <cfRule type="containsText" dxfId="0" priority="12" stopIfTrue="1" operator="between" text="沃尔玛（中国）投资有限公司">
      <formula>NOT(ISERROR(SEARCH("沃尔玛（中国）投资有限公司",A37)))</formula>
    </cfRule>
    <cfRule type="containsText" dxfId="0" priority="11" stopIfTrue="1" operator="between" text="沃">
      <formula>NOT(ISERROR(SEARCH("沃",A37)))</formula>
    </cfRule>
    <cfRule type="containsText" dxfId="0" priority="10" stopIfTrue="1" operator="between" text="沃尔玛（中国）投资有限公司">
      <formula>NOT(ISERROR(SEARCH("沃尔玛（中国）投资有限公司",A37)))</formula>
    </cfRule>
    <cfRule type="containsText" dxfId="0" priority="9" stopIfTrue="1" operator="between" text="沃尔玛（中国）投资有限公司">
      <formula>NOT(ISERROR(SEARCH("沃尔玛（中国）投资有限公司",A37)))</formula>
    </cfRule>
    <cfRule type="containsText" dxfId="0" priority="8" stopIfTrue="1" operator="between" text="沃">
      <formula>NOT(ISERROR(SEARCH("沃",A37)))</formula>
    </cfRule>
    <cfRule type="containsText" dxfId="0" priority="7" stopIfTrue="1" operator="between" text="沃尔玛（中国）投资有限公司">
      <formula>NOT(ISERROR(SEARCH("沃尔玛（中国）投资有限公司",A37)))</formula>
    </cfRule>
    <cfRule type="containsText" dxfId="0" priority="6" stopIfTrue="1" operator="between" text="沃尔玛（中国）投资有限公司">
      <formula>NOT(ISERROR(SEARCH("沃尔玛（中国）投资有限公司",A37)))</formula>
    </cfRule>
    <cfRule type="containsText" dxfId="0" priority="5" stopIfTrue="1" operator="between" text="沃">
      <formula>NOT(ISERROR(SEARCH("沃",A37)))</formula>
    </cfRule>
    <cfRule type="containsText" dxfId="0" priority="4" stopIfTrue="1" operator="between" text="沃尔玛（中国）投资有限公司">
      <formula>NOT(ISERROR(SEARCH("沃尔玛（中国）投资有限公司",A37)))</formula>
    </cfRule>
    <cfRule type="containsText" dxfId="0" priority="3" stopIfTrue="1" operator="between" text="沃尔玛（中国）投资有限公司">
      <formula>NOT(ISERROR(SEARCH("沃尔玛（中国）投资有限公司",A37)))</formula>
    </cfRule>
    <cfRule type="containsText" dxfId="0" priority="2" stopIfTrue="1" operator="between" text="沃">
      <formula>NOT(ISERROR(SEARCH("沃",A37)))</formula>
    </cfRule>
    <cfRule type="containsText" dxfId="0" priority="1" stopIfTrue="1" operator="between" text="沃尔玛（中国）投资有限公司">
      <formula>NOT(ISERROR(SEARCH("沃尔玛（中国）投资有限公司",A37)))</formula>
    </cfRule>
  </conditionalFormatting>
  <conditionalFormatting sqref="B37">
    <cfRule type="containsText" dxfId="0" priority="48" stopIfTrue="1" operator="between" text="沃尔玛（中国）投资有限公司">
      <formula>NOT(ISERROR(SEARCH("沃尔玛（中国）投资有限公司",B37)))</formula>
    </cfRule>
    <cfRule type="containsText" dxfId="0" priority="47" stopIfTrue="1" operator="between" text="沃">
      <formula>NOT(ISERROR(SEARCH("沃",B37)))</formula>
    </cfRule>
    <cfRule type="containsText" dxfId="0" priority="46" stopIfTrue="1" operator="between" text="沃尔玛（中国）投资有限公司">
      <formula>NOT(ISERROR(SEARCH("沃尔玛（中国）投资有限公司",B37)))</formula>
    </cfRule>
  </conditionalFormatting>
  <conditionalFormatting sqref="A38">
    <cfRule type="containsText" dxfId="0" priority="55" stopIfTrue="1" operator="between" text="沃尔玛（中国）投资有限公司">
      <formula>NOT(ISERROR(SEARCH("沃尔玛（中国）投资有限公司",A38)))</formula>
    </cfRule>
    <cfRule type="containsText" dxfId="0" priority="56" stopIfTrue="1" operator="between" text="沃">
      <formula>NOT(ISERROR(SEARCH("沃",A38)))</formula>
    </cfRule>
    <cfRule type="containsText" dxfId="0" priority="57" stopIfTrue="1" operator="between" text="沃尔玛（中国）投资有限公司">
      <formula>NOT(ISERROR(SEARCH("沃尔玛（中国）投资有限公司",A38)))</formula>
    </cfRule>
    <cfRule type="containsText" dxfId="0" priority="58" stopIfTrue="1" operator="between" text="沃尔玛（中国）投资有限公司">
      <formula>NOT(ISERROR(SEARCH("沃尔玛（中国）投资有限公司",A38)))</formula>
    </cfRule>
    <cfRule type="containsText" dxfId="0" priority="59" stopIfTrue="1" operator="between" text="沃">
      <formula>NOT(ISERROR(SEARCH("沃",A38)))</formula>
    </cfRule>
    <cfRule type="containsText" dxfId="0" priority="60" stopIfTrue="1" operator="between" text="沃尔玛（中国）投资有限公司">
      <formula>NOT(ISERROR(SEARCH("沃尔玛（中国）投资有限公司",A38)))</formula>
    </cfRule>
    <cfRule type="containsText" dxfId="0" priority="61" stopIfTrue="1" operator="between" text="沃尔玛（中国）投资有限公司">
      <formula>NOT(ISERROR(SEARCH("沃尔玛（中国）投资有限公司",A38)))</formula>
    </cfRule>
    <cfRule type="containsText" dxfId="0" priority="62" stopIfTrue="1" operator="between" text="沃">
      <formula>NOT(ISERROR(SEARCH("沃",A38)))</formula>
    </cfRule>
    <cfRule type="containsText" dxfId="0" priority="63" stopIfTrue="1" operator="between" text="沃尔玛（中国）投资有限公司">
      <formula>NOT(ISERROR(SEARCH("沃尔玛（中国）投资有限公司",A38)))</formula>
    </cfRule>
    <cfRule type="containsText" dxfId="0" priority="64" stopIfTrue="1" operator="between" text="沃尔玛（中国）投资有限公司">
      <formula>NOT(ISERROR(SEARCH("沃尔玛（中国）投资有限公司",A38)))</formula>
    </cfRule>
    <cfRule type="containsText" dxfId="0" priority="65" stopIfTrue="1" operator="between" text="沃">
      <formula>NOT(ISERROR(SEARCH("沃",A38)))</formula>
    </cfRule>
    <cfRule type="containsText" dxfId="0" priority="66" stopIfTrue="1" operator="between" text="沃尔玛（中国）投资有限公司">
      <formula>NOT(ISERROR(SEARCH("沃尔玛（中国）投资有限公司",A38)))</formula>
    </cfRule>
    <cfRule type="containsText" dxfId="0" priority="67" stopIfTrue="1" operator="between" text="沃尔玛（中国）投资有限公司">
      <formula>NOT(ISERROR(SEARCH("沃尔玛（中国）投资有限公司",A38)))</formula>
    </cfRule>
    <cfRule type="containsText" dxfId="0" priority="68" stopIfTrue="1" operator="between" text="沃">
      <formula>NOT(ISERROR(SEARCH("沃",A38)))</formula>
    </cfRule>
    <cfRule type="containsText" dxfId="0" priority="69" stopIfTrue="1" operator="between" text="沃尔玛（中国）投资有限公司">
      <formula>NOT(ISERROR(SEARCH("沃尔玛（中国）投资有限公司",A38)))</formula>
    </cfRule>
    <cfRule type="containsText" dxfId="0" priority="70" stopIfTrue="1" operator="between" text="沃尔玛（中国）投资有限公司">
      <formula>NOT(ISERROR(SEARCH("沃尔玛（中国）投资有限公司",A38)))</formula>
    </cfRule>
    <cfRule type="containsText" dxfId="0" priority="71" stopIfTrue="1" operator="between" text="沃">
      <formula>NOT(ISERROR(SEARCH("沃",A38)))</formula>
    </cfRule>
    <cfRule type="containsText" dxfId="0" priority="72" stopIfTrue="1" operator="between" text="沃尔玛（中国）投资有限公司">
      <formula>NOT(ISERROR(SEARCH("沃尔玛（中国）投资有限公司",A38)))</formula>
    </cfRule>
    <cfRule type="containsText" dxfId="0" priority="73" stopIfTrue="1" operator="between" text="沃尔玛（中国）投资有限公司">
      <formula>NOT(ISERROR(SEARCH("沃尔玛（中国）投资有限公司",A38)))</formula>
    </cfRule>
    <cfRule type="containsText" dxfId="0" priority="74" stopIfTrue="1" operator="between" text="沃">
      <formula>NOT(ISERROR(SEARCH("沃",A38)))</formula>
    </cfRule>
    <cfRule type="containsText" dxfId="0" priority="75" stopIfTrue="1" operator="between" text="沃尔玛（中国）投资有限公司">
      <formula>NOT(ISERROR(SEARCH("沃尔玛（中国）投资有限公司",A38)))</formula>
    </cfRule>
    <cfRule type="containsText" dxfId="0" priority="76" stopIfTrue="1" operator="between" text="沃尔玛（中国）投资有限公司">
      <formula>NOT(ISERROR(SEARCH("沃尔玛（中国）投资有限公司",A38)))</formula>
    </cfRule>
    <cfRule type="containsText" dxfId="0" priority="77" stopIfTrue="1" operator="between" text="沃">
      <formula>NOT(ISERROR(SEARCH("沃",A38)))</formula>
    </cfRule>
    <cfRule type="containsText" dxfId="0" priority="78" stopIfTrue="1" operator="between" text="沃尔玛（中国）投资有限公司">
      <formula>NOT(ISERROR(SEARCH("沃尔玛（中国）投资有限公司",A38)))</formula>
    </cfRule>
    <cfRule type="containsText" dxfId="0" priority="79" stopIfTrue="1" operator="between" text="沃尔玛（中国）投资有限公司">
      <formula>NOT(ISERROR(SEARCH("沃尔玛（中国）投资有限公司",A38)))</formula>
    </cfRule>
    <cfRule type="containsText" dxfId="0" priority="80" stopIfTrue="1" operator="between" text="沃">
      <formula>NOT(ISERROR(SEARCH("沃",A38)))</formula>
    </cfRule>
    <cfRule type="containsText" dxfId="0" priority="81" stopIfTrue="1" operator="between" text="沃尔玛（中国）投资有限公司">
      <formula>NOT(ISERROR(SEARCH("沃尔玛（中国）投资有限公司",A38)))</formula>
    </cfRule>
    <cfRule type="containsText" dxfId="0" priority="82" stopIfTrue="1" operator="between" text="沃尔玛（中国）投资有限公司">
      <formula>NOT(ISERROR(SEARCH("沃尔玛（中国）投资有限公司",A38)))</formula>
    </cfRule>
    <cfRule type="containsText" dxfId="0" priority="83" stopIfTrue="1" operator="between" text="沃">
      <formula>NOT(ISERROR(SEARCH("沃",A38)))</formula>
    </cfRule>
    <cfRule type="containsText" dxfId="0" priority="84" stopIfTrue="1" operator="between" text="沃尔玛（中国）投资有限公司">
      <formula>NOT(ISERROR(SEARCH("沃尔玛（中国）投资有限公司",A38)))</formula>
    </cfRule>
    <cfRule type="containsText" dxfId="0" priority="85" stopIfTrue="1" operator="between" text="沃尔玛（中国）投资有限公司">
      <formula>NOT(ISERROR(SEARCH("沃尔玛（中国）投资有限公司",A38)))</formula>
    </cfRule>
    <cfRule type="containsText" dxfId="0" priority="86" stopIfTrue="1" operator="between" text="沃">
      <formula>NOT(ISERROR(SEARCH("沃",A38)))</formula>
    </cfRule>
    <cfRule type="containsText" dxfId="0" priority="87" stopIfTrue="1" operator="between" text="沃尔玛（中国）投资有限公司">
      <formula>NOT(ISERROR(SEARCH("沃尔玛（中国）投资有限公司",A38)))</formula>
    </cfRule>
    <cfRule type="containsText" dxfId="0" priority="88" stopIfTrue="1" operator="between" text="沃尔玛（中国）投资有限公司">
      <formula>NOT(ISERROR(SEARCH("沃尔玛（中国）投资有限公司",A38)))</formula>
    </cfRule>
    <cfRule type="containsText" dxfId="0" priority="89" stopIfTrue="1" operator="between" text="沃">
      <formula>NOT(ISERROR(SEARCH("沃",A38)))</formula>
    </cfRule>
    <cfRule type="containsText" dxfId="0" priority="90" stopIfTrue="1" operator="between" text="沃尔玛（中国）投资有限公司">
      <formula>NOT(ISERROR(SEARCH("沃尔玛（中国）投资有限公司",A38)))</formula>
    </cfRule>
    <cfRule type="containsText" dxfId="0" priority="91" stopIfTrue="1" operator="between" text="沃尔玛（中国）投资有限公司">
      <formula>NOT(ISERROR(SEARCH("沃尔玛（中国）投资有限公司",A38)))</formula>
    </cfRule>
    <cfRule type="containsText" dxfId="0" priority="92" stopIfTrue="1" operator="between" text="沃">
      <formula>NOT(ISERROR(SEARCH("沃",A38)))</formula>
    </cfRule>
    <cfRule type="containsText" dxfId="0" priority="93" stopIfTrue="1" operator="between" text="沃尔玛（中国）投资有限公司">
      <formula>NOT(ISERROR(SEARCH("沃尔玛（中国）投资有限公司",A38)))</formula>
    </cfRule>
    <cfRule type="containsText" dxfId="0" priority="94" stopIfTrue="1" operator="between" text="沃尔玛（中国）投资有限公司">
      <formula>NOT(ISERROR(SEARCH("沃尔玛（中国）投资有限公司",A38)))</formula>
    </cfRule>
    <cfRule type="containsText" dxfId="0" priority="95" stopIfTrue="1" operator="between" text="沃">
      <formula>NOT(ISERROR(SEARCH("沃",A38)))</formula>
    </cfRule>
    <cfRule type="containsText" dxfId="0" priority="96" stopIfTrue="1" operator="between" text="沃尔玛（中国）投资有限公司">
      <formula>NOT(ISERROR(SEARCH("沃尔玛（中国）投资有限公司",A38)))</formula>
    </cfRule>
    <cfRule type="containsText" dxfId="0" priority="97" stopIfTrue="1" operator="between" text="沃尔玛（中国）投资有限公司">
      <formula>NOT(ISERROR(SEARCH("沃尔玛（中国）投资有限公司",A38)))</formula>
    </cfRule>
    <cfRule type="containsText" dxfId="0" priority="98" stopIfTrue="1" operator="between" text="沃">
      <formula>NOT(ISERROR(SEARCH("沃",A38)))</formula>
    </cfRule>
    <cfRule type="containsText" dxfId="0" priority="99" stopIfTrue="1" operator="between" text="沃尔玛（中国）投资有限公司">
      <formula>NOT(ISERROR(SEARCH("沃尔玛（中国）投资有限公司",A38)))</formula>
    </cfRule>
    <cfRule type="containsText" dxfId="0" priority="100" stopIfTrue="1" operator="between" text="沃尔玛（中国）投资有限公司">
      <formula>NOT(ISERROR(SEARCH("沃尔玛（中国）投资有限公司",A38)))</formula>
    </cfRule>
    <cfRule type="containsText" dxfId="0" priority="101" stopIfTrue="1" operator="between" text="沃">
      <formula>NOT(ISERROR(SEARCH("沃",A38)))</formula>
    </cfRule>
    <cfRule type="containsText" dxfId="0" priority="102" stopIfTrue="1" operator="between" text="沃尔玛（中国）投资有限公司">
      <formula>NOT(ISERROR(SEARCH("沃尔玛（中国）投资有限公司",A38)))</formula>
    </cfRule>
    <cfRule type="containsText" dxfId="0" priority="103" stopIfTrue="1" operator="between" text="沃尔玛（中国）投资有限公司">
      <formula>NOT(ISERROR(SEARCH("沃尔玛（中国）投资有限公司",A38)))</formula>
    </cfRule>
    <cfRule type="containsText" dxfId="0" priority="104" stopIfTrue="1" operator="between" text="沃">
      <formula>NOT(ISERROR(SEARCH("沃",A38)))</formula>
    </cfRule>
    <cfRule type="containsText" dxfId="0" priority="105" stopIfTrue="1" operator="between" text="沃尔玛（中国）投资有限公司">
      <formula>NOT(ISERROR(SEARCH("沃尔玛（中国）投资有限公司",A38)))</formula>
    </cfRule>
    <cfRule type="containsText" dxfId="0" priority="106" stopIfTrue="1" operator="between" text="沃尔玛（中国）投资有限公司">
      <formula>NOT(ISERROR(SEARCH("沃尔玛（中国）投资有限公司",A38)))</formula>
    </cfRule>
    <cfRule type="containsText" dxfId="0" priority="107" stopIfTrue="1" operator="between" text="沃">
      <formula>NOT(ISERROR(SEARCH("沃",A38)))</formula>
    </cfRule>
    <cfRule type="containsText" dxfId="0" priority="108" stopIfTrue="1" operator="between" text="沃尔玛（中国）投资有限公司">
      <formula>NOT(ISERROR(SEARCH("沃尔玛（中国）投资有限公司",A38)))</formula>
    </cfRule>
    <cfRule type="containsText" dxfId="0" priority="109" stopIfTrue="1" operator="between" text="沃尔玛（中国）投资有限公司">
      <formula>NOT(ISERROR(SEARCH("沃尔玛（中国）投资有限公司",A38)))</formula>
    </cfRule>
    <cfRule type="containsText" dxfId="0" priority="110" stopIfTrue="1" operator="between" text="沃">
      <formula>NOT(ISERROR(SEARCH("沃",A38)))</formula>
    </cfRule>
    <cfRule type="containsText" dxfId="0" priority="111" stopIfTrue="1" operator="between" text="沃尔玛（中国）投资有限公司">
      <formula>NOT(ISERROR(SEARCH("沃尔玛（中国）投资有限公司",A38)))</formula>
    </cfRule>
  </conditionalFormatting>
  <conditionalFormatting sqref="A38:B38">
    <cfRule type="containsText" dxfId="0" priority="112" stopIfTrue="1" operator="between" text="沃尔玛（中国）投资有限公司">
      <formula>NOT(ISERROR(SEARCH("沃尔玛（中国）投资有限公司",A38)))</formula>
    </cfRule>
    <cfRule type="containsText" dxfId="0" priority="113" stopIfTrue="1" operator="between" text="沃">
      <formula>NOT(ISERROR(SEARCH("沃",A38)))</formula>
    </cfRule>
    <cfRule type="containsText" dxfId="0" priority="114" stopIfTrue="1" operator="between" text="沃尔玛（中国）投资有限公司">
      <formula>NOT(ISERROR(SEARCH("沃尔玛（中国）投资有限公司",A38)))</formula>
    </cfRule>
  </conditionalFormatting>
  <conditionalFormatting sqref="A39">
    <cfRule type="containsText" dxfId="0" priority="118" stopIfTrue="1" operator="between" text="沃尔玛（中国）投资有限公司">
      <formula>NOT(ISERROR(SEARCH("沃尔玛（中国）投资有限公司",A39)))</formula>
    </cfRule>
    <cfRule type="containsText" dxfId="0" priority="119" stopIfTrue="1" operator="between" text="沃">
      <formula>NOT(ISERROR(SEARCH("沃",A39)))</formula>
    </cfRule>
    <cfRule type="containsText" dxfId="0" priority="120" stopIfTrue="1" operator="between" text="沃尔玛（中国）投资有限公司">
      <formula>NOT(ISERROR(SEARCH("沃尔玛（中国）投资有限公司",A39)))</formula>
    </cfRule>
    <cfRule type="containsText" dxfId="0" priority="121" stopIfTrue="1" operator="between" text="沃尔玛（中国）投资有限公司">
      <formula>NOT(ISERROR(SEARCH("沃尔玛（中国）投资有限公司",A39)))</formula>
    </cfRule>
    <cfRule type="containsText" dxfId="0" priority="122" stopIfTrue="1" operator="between" text="沃">
      <formula>NOT(ISERROR(SEARCH("沃",A39)))</formula>
    </cfRule>
    <cfRule type="containsText" dxfId="0" priority="123" stopIfTrue="1" operator="between" text="沃尔玛（中国）投资有限公司">
      <formula>NOT(ISERROR(SEARCH("沃尔玛（中国）投资有限公司",A39)))</formula>
    </cfRule>
    <cfRule type="containsText" dxfId="0" priority="124" stopIfTrue="1" operator="between" text="沃尔玛（中国）投资有限公司">
      <formula>NOT(ISERROR(SEARCH("沃尔玛（中国）投资有限公司",A39)))</formula>
    </cfRule>
    <cfRule type="containsText" dxfId="0" priority="125" stopIfTrue="1" operator="between" text="沃">
      <formula>NOT(ISERROR(SEARCH("沃",A39)))</formula>
    </cfRule>
    <cfRule type="containsText" dxfId="0" priority="126" stopIfTrue="1" operator="between" text="沃尔玛（中国）投资有限公司">
      <formula>NOT(ISERROR(SEARCH("沃尔玛（中国）投资有限公司",A39)))</formula>
    </cfRule>
    <cfRule type="containsText" dxfId="0" priority="127" stopIfTrue="1" operator="between" text="沃尔玛（中国）投资有限公司">
      <formula>NOT(ISERROR(SEARCH("沃尔玛（中国）投资有限公司",A39)))</formula>
    </cfRule>
    <cfRule type="containsText" dxfId="0" priority="128" stopIfTrue="1" operator="between" text="沃">
      <formula>NOT(ISERROR(SEARCH("沃",A39)))</formula>
    </cfRule>
    <cfRule type="containsText" dxfId="0" priority="129" stopIfTrue="1" operator="between" text="沃尔玛（中国）投资有限公司">
      <formula>NOT(ISERROR(SEARCH("沃尔玛（中国）投资有限公司",A39)))</formula>
    </cfRule>
  </conditionalFormatting>
  <conditionalFormatting sqref="B39">
    <cfRule type="containsText" dxfId="0" priority="130" stopIfTrue="1" operator="between" text="沃尔玛（中国）投资有限公司">
      <formula>NOT(ISERROR(SEARCH("沃尔玛（中国）投资有限公司",B39)))</formula>
    </cfRule>
    <cfRule type="containsText" dxfId="0" priority="131" stopIfTrue="1" operator="between" text="沃">
      <formula>NOT(ISERROR(SEARCH("沃",B39)))</formula>
    </cfRule>
    <cfRule type="containsText" dxfId="0" priority="132" stopIfTrue="1" operator="between" text="沃尔玛（中国）投资有限公司">
      <formula>NOT(ISERROR(SEARCH("沃尔玛（中国）投资有限公司",B39)))</formula>
    </cfRule>
  </conditionalFormatting>
  <conditionalFormatting sqref="B40">
    <cfRule type="containsText" dxfId="0" priority="166" stopIfTrue="1" operator="between" text="沃尔玛（中国）投资有限公司">
      <formula>NOT(ISERROR(SEARCH("沃尔玛（中国）投资有限公司",B40)))</formula>
    </cfRule>
    <cfRule type="containsText" dxfId="0" priority="167" stopIfTrue="1" operator="between" text="沃">
      <formula>NOT(ISERROR(SEARCH("沃",B40)))</formula>
    </cfRule>
    <cfRule type="containsText" dxfId="0" priority="168" stopIfTrue="1" operator="between" text="沃尔玛（中国）投资有限公司">
      <formula>NOT(ISERROR(SEARCH("沃尔玛（中国）投资有限公司",B40)))</formula>
    </cfRule>
  </conditionalFormatting>
  <conditionalFormatting sqref="B41">
    <cfRule type="containsText" dxfId="0" priority="154" stopIfTrue="1" operator="between" text="沃尔玛（中国）投资有限公司">
      <formula>NOT(ISERROR(SEARCH("沃尔玛（中国）投资有限公司",B41)))</formula>
    </cfRule>
    <cfRule type="containsText" dxfId="0" priority="155" stopIfTrue="1" operator="between" text="沃">
      <formula>NOT(ISERROR(SEARCH("沃",B41)))</formula>
    </cfRule>
    <cfRule type="containsText" dxfId="0" priority="156" stopIfTrue="1" operator="between" text="沃尔玛（中国）投资有限公司">
      <formula>NOT(ISERROR(SEARCH("沃尔玛（中国）投资有限公司",B41)))</formula>
    </cfRule>
  </conditionalFormatting>
  <conditionalFormatting sqref="B42">
    <cfRule type="containsText" dxfId="0" priority="148" stopIfTrue="1" operator="between" text="沃尔玛（中国）投资有限公司">
      <formula>NOT(ISERROR(SEARCH("沃尔玛（中国）投资有限公司",B42)))</formula>
    </cfRule>
    <cfRule type="containsText" dxfId="0" priority="149" stopIfTrue="1" operator="between" text="沃">
      <formula>NOT(ISERROR(SEARCH("沃",B42)))</formula>
    </cfRule>
    <cfRule type="containsText" dxfId="0" priority="150" stopIfTrue="1" operator="between" text="沃尔玛（中国）投资有限公司">
      <formula>NOT(ISERROR(SEARCH("沃尔玛（中国）投资有限公司",B42)))</formula>
    </cfRule>
  </conditionalFormatting>
  <conditionalFormatting sqref="B43">
    <cfRule type="containsText" dxfId="0" priority="142" stopIfTrue="1" operator="between" text="沃尔玛（中国）投资有限公司">
      <formula>NOT(ISERROR(SEARCH("沃尔玛（中国）投资有限公司",B43)))</formula>
    </cfRule>
    <cfRule type="containsText" dxfId="0" priority="143" stopIfTrue="1" operator="between" text="沃">
      <formula>NOT(ISERROR(SEARCH("沃",B43)))</formula>
    </cfRule>
    <cfRule type="containsText" dxfId="0" priority="144" stopIfTrue="1" operator="between" text="沃尔玛（中国）投资有限公司">
      <formula>NOT(ISERROR(SEARCH("沃尔玛（中国）投资有限公司",B43)))</formula>
    </cfRule>
  </conditionalFormatting>
  <conditionalFormatting sqref="B46">
    <cfRule type="containsText" dxfId="0" priority="151" stopIfTrue="1" operator="between" text="沃尔玛（中国）投资有限公司">
      <formula>NOT(ISERROR(SEARCH("沃尔玛（中国）投资有限公司",B46)))</formula>
    </cfRule>
    <cfRule type="containsText" dxfId="0" priority="152" stopIfTrue="1" operator="between" text="沃">
      <formula>NOT(ISERROR(SEARCH("沃",B46)))</formula>
    </cfRule>
    <cfRule type="containsText" dxfId="0" priority="153" stopIfTrue="1" operator="between" text="沃尔玛（中国）投资有限公司">
      <formula>NOT(ISERROR(SEARCH("沃尔玛（中国）投资有限公司",B46)))</formula>
    </cfRule>
  </conditionalFormatting>
  <conditionalFormatting sqref="A47">
    <cfRule type="containsText" dxfId="0" priority="187" stopIfTrue="1" operator="between" text="沃尔玛（中国）投资有限公司">
      <formula>NOT(ISERROR(SEARCH("沃尔玛（中国）投资有限公司",A47)))</formula>
    </cfRule>
    <cfRule type="containsText" dxfId="0" priority="188" stopIfTrue="1" operator="between" text="沃">
      <formula>NOT(ISERROR(SEARCH("沃",A47)))</formula>
    </cfRule>
    <cfRule type="containsText" dxfId="0" priority="189" stopIfTrue="1" operator="between" text="沃尔玛（中国）投资有限公司">
      <formula>NOT(ISERROR(SEARCH("沃尔玛（中国）投资有限公司",A47)))</formula>
    </cfRule>
  </conditionalFormatting>
  <conditionalFormatting sqref="B47">
    <cfRule type="containsText" dxfId="1" priority="178" stopIfTrue="1" operator="between" text="沃尔玛（中国）投资有限公司">
      <formula>NOT(ISERROR(SEARCH("沃尔玛（中国）投资有限公司",B47)))</formula>
    </cfRule>
    <cfRule type="containsText" dxfId="1" priority="179" stopIfTrue="1" operator="between" text="沃">
      <formula>NOT(ISERROR(SEARCH("沃",B47)))</formula>
    </cfRule>
    <cfRule type="containsText" dxfId="1" priority="180" stopIfTrue="1" operator="between" text="沃尔玛（中国）投资有限公司">
      <formula>NOT(ISERROR(SEARCH("沃尔玛（中国）投资有限公司",B47)))</formula>
    </cfRule>
  </conditionalFormatting>
  <conditionalFormatting sqref="B51">
    <cfRule type="containsText" dxfId="1" priority="172" stopIfTrue="1" operator="between" text="沃尔玛（中国）投资有限公司">
      <formula>NOT(ISERROR(SEARCH("沃尔玛（中国）投资有限公司",B51)))</formula>
    </cfRule>
    <cfRule type="containsText" dxfId="1" priority="173" stopIfTrue="1" operator="between" text="沃">
      <formula>NOT(ISERROR(SEARCH("沃",B51)))</formula>
    </cfRule>
    <cfRule type="containsText" dxfId="1" priority="174" stopIfTrue="1" operator="between" text="沃尔玛（中国）投资有限公司">
      <formula>NOT(ISERROR(SEARCH("沃尔玛（中国）投资有限公司",B51)))</formula>
    </cfRule>
  </conditionalFormatting>
  <conditionalFormatting sqref="B55">
    <cfRule type="containsText" dxfId="0" priority="175" stopIfTrue="1" operator="between" text="沃尔玛（中国）投资有限公司">
      <formula>NOT(ISERROR(SEARCH("沃尔玛（中国）投资有限公司",B55)))</formula>
    </cfRule>
    <cfRule type="containsText" dxfId="0" priority="176" stopIfTrue="1" operator="between" text="沃">
      <formula>NOT(ISERROR(SEARCH("沃",B55)))</formula>
    </cfRule>
    <cfRule type="containsText" dxfId="0" priority="177" stopIfTrue="1" operator="between" text="沃尔玛（中国）投资有限公司">
      <formula>NOT(ISERROR(SEARCH("沃尔玛（中国）投资有限公司",B55)))</formula>
    </cfRule>
  </conditionalFormatting>
  <conditionalFormatting sqref="B57">
    <cfRule type="containsText" dxfId="1" priority="169" stopIfTrue="1" operator="between" text="沃尔玛（中国）投资有限公司">
      <formula>NOT(ISERROR(SEARCH("沃尔玛（中国）投资有限公司",B57)))</formula>
    </cfRule>
    <cfRule type="containsText" dxfId="1" priority="170" stopIfTrue="1" operator="between" text="沃">
      <formula>NOT(ISERROR(SEARCH("沃",B57)))</formula>
    </cfRule>
    <cfRule type="containsText" dxfId="1" priority="171" stopIfTrue="1" operator="between" text="沃尔玛（中国）投资有限公司">
      <formula>NOT(ISERROR(SEARCH("沃尔玛（中国）投资有限公司",B57)))</formula>
    </cfRule>
  </conditionalFormatting>
  <conditionalFormatting sqref="A58">
    <cfRule type="containsText" dxfId="0" priority="136" stopIfTrue="1" operator="between" text="沃尔玛（中国）投资有限公司">
      <formula>NOT(ISERROR(SEARCH("沃尔玛（中国）投资有限公司",A58)))</formula>
    </cfRule>
    <cfRule type="containsText" dxfId="0" priority="137" stopIfTrue="1" operator="between" text="沃">
      <formula>NOT(ISERROR(SEARCH("沃",A58)))</formula>
    </cfRule>
    <cfRule type="containsText" dxfId="0" priority="138" stopIfTrue="1" operator="between" text="沃尔玛（中国）投资有限公司">
      <formula>NOT(ISERROR(SEARCH("沃尔玛（中国）投资有限公司",A58)))</formula>
    </cfRule>
  </conditionalFormatting>
  <conditionalFormatting sqref="B58">
    <cfRule type="containsText" dxfId="0" priority="139" stopIfTrue="1" operator="between" text="沃尔玛（中国）投资有限公司">
      <formula>NOT(ISERROR(SEARCH("沃尔玛（中国）投资有限公司",B58)))</formula>
    </cfRule>
    <cfRule type="containsText" dxfId="0" priority="140" stopIfTrue="1" operator="between" text="沃">
      <formula>NOT(ISERROR(SEARCH("沃",B58)))</formula>
    </cfRule>
    <cfRule type="containsText" dxfId="0" priority="141" stopIfTrue="1" operator="between" text="沃尔玛（中国）投资有限公司">
      <formula>NOT(ISERROR(SEARCH("沃尔玛（中国）投资有限公司",B58)))</formula>
    </cfRule>
  </conditionalFormatting>
  <conditionalFormatting sqref="A60">
    <cfRule type="containsText" dxfId="1" priority="190" stopIfTrue="1" operator="between" text="沃尔玛（中国）投资有限公司">
      <formula>NOT(ISERROR(SEARCH("沃尔玛（中国）投资有限公司",A60)))</formula>
    </cfRule>
    <cfRule type="containsText" dxfId="1" priority="191" stopIfTrue="1" operator="between" text="沃">
      <formula>NOT(ISERROR(SEARCH("沃",A60)))</formula>
    </cfRule>
    <cfRule type="containsText" dxfId="1" priority="192" stopIfTrue="1" operator="between" text="沃尔玛（中国）投资有限公司">
      <formula>NOT(ISERROR(SEARCH("沃尔玛（中国）投资有限公司",A60)))</formula>
    </cfRule>
  </conditionalFormatting>
  <conditionalFormatting sqref="B60">
    <cfRule type="containsText" dxfId="1" priority="181" stopIfTrue="1" operator="between" text="沃尔玛（中国）投资有限公司">
      <formula>NOT(ISERROR(SEARCH("沃尔玛（中国）投资有限公司",B60)))</formula>
    </cfRule>
    <cfRule type="containsText" dxfId="1" priority="182" stopIfTrue="1" operator="between" text="沃">
      <formula>NOT(ISERROR(SEARCH("沃",B60)))</formula>
    </cfRule>
    <cfRule type="containsText" dxfId="1" priority="183" stopIfTrue="1" operator="between" text="沃尔玛（中国）投资有限公司">
      <formula>NOT(ISERROR(SEARCH("沃尔玛（中国）投资有限公司",B60)))</formula>
    </cfRule>
  </conditionalFormatting>
  <conditionalFormatting sqref="B64">
    <cfRule type="containsText" dxfId="0" priority="163" stopIfTrue="1" operator="between" text="沃尔玛（中国）投资有限公司">
      <formula>NOT(ISERROR(SEARCH("沃尔玛（中国）投资有限公司",B64)))</formula>
    </cfRule>
    <cfRule type="containsText" dxfId="0" priority="164" stopIfTrue="1" operator="between" text="沃">
      <formula>NOT(ISERROR(SEARCH("沃",B64)))</formula>
    </cfRule>
    <cfRule type="containsText" dxfId="0" priority="165" stopIfTrue="1" operator="between" text="沃尔玛（中国）投资有限公司">
      <formula>NOT(ISERROR(SEARCH("沃尔玛（中国）投资有限公司",B64)))</formula>
    </cfRule>
  </conditionalFormatting>
  <conditionalFormatting sqref="B68">
    <cfRule type="containsText" dxfId="0" priority="115" stopIfTrue="1" operator="between" text="沃尔玛（中国）投资有限公司">
      <formula>NOT(ISERROR(SEARCH("沃尔玛（中国）投资有限公司",B68)))</formula>
    </cfRule>
    <cfRule type="containsText" dxfId="0" priority="116" stopIfTrue="1" operator="between" text="沃">
      <formula>NOT(ISERROR(SEARCH("沃",B68)))</formula>
    </cfRule>
    <cfRule type="containsText" dxfId="0" priority="117" stopIfTrue="1" operator="between" text="沃尔玛（中国）投资有限公司">
      <formula>NOT(ISERROR(SEARCH("沃尔玛（中国）投资有限公司",B68)))</formula>
    </cfRule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Harwei</cp:lastModifiedBy>
  <dcterms:created xsi:type="dcterms:W3CDTF">2006-09-16T00:00:00Z</dcterms:created>
  <dcterms:modified xsi:type="dcterms:W3CDTF">2024-10-24T08:03:16Z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441DE97992FA4AE886173A2ACC1155C8_13</vt:lpwstr>
  </property>
</Properties>
</file>